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Göran\Desktop\"/>
    </mc:Choice>
  </mc:AlternateContent>
  <xr:revisionPtr revIDLastSave="0" documentId="13_ncr:1_{57A2FD4A-84D4-4EC9-A161-10983587D817}" xr6:coauthVersionLast="47" xr6:coauthVersionMax="47" xr10:uidLastSave="{00000000-0000-0000-0000-000000000000}"/>
  <bookViews>
    <workbookView xWindow="-110" yWindow="-110" windowWidth="19420" windowHeight="10420" tabRatio="598" firstSheet="2" activeTab="8" xr2:uid="{00000000-000D-0000-FFFF-FFFF00000000}"/>
  </bookViews>
  <sheets>
    <sheet name="Anmälda" sheetId="1" r:id="rId1"/>
    <sheet name="Deltagarlista" sheetId="2" r:id="rId2"/>
    <sheet name="Heat försök" sheetId="3" r:id="rId3"/>
    <sheet name="Kort" sheetId="4" r:id="rId4"/>
    <sheet name="Försök 1" sheetId="5" r:id="rId5"/>
    <sheet name="Försök 2" sheetId="6" r:id="rId6"/>
    <sheet name="Resultat 1+2" sheetId="7" r:id="rId7"/>
    <sheet name="Semifinal" sheetId="8" r:id="rId8"/>
    <sheet name="Final" sheetId="9" r:id="rId9"/>
  </sheets>
  <definedNames>
    <definedName name="_xlnm._FilterDatabase" localSheetId="4" hidden="1">'Försök 1'!$A$1:$J$150</definedName>
    <definedName name="_xlnm._FilterDatabase" localSheetId="5" hidden="1">'Försök 2'!$A$1:$J$150</definedName>
    <definedName name="Alla_anmälda">Anmälda!$A$2:$N$28</definedName>
    <definedName name="_xlnm.Print_Area" localSheetId="2">'Heat försök'!$A$1:$L$13</definedName>
    <definedName name="_xlnm.Print_Area" localSheetId="3">Kort!$C$3:$R$172</definedName>
    <definedName name="_xlnm.Print_Area" localSheetId="7">Semifinal!$A$1:$N$75</definedName>
    <definedName name="_xlnm.Print_Titles" localSheetId="0">Anmälda!$1:$1</definedName>
    <definedName name="_xlnm.Print_Titles" localSheetId="1">Deltagarlista!$1:$1</definedName>
    <definedName name="_xlnm.Print_Titles" localSheetId="2">'Heat försök'!$1:$1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6" l="1"/>
  <c r="C19" i="6"/>
  <c r="C15" i="5"/>
  <c r="C13" i="5"/>
  <c r="C8" i="5"/>
  <c r="J75" i="8"/>
  <c r="C75" i="8"/>
  <c r="J74" i="8"/>
  <c r="C74" i="8"/>
  <c r="J73" i="8"/>
  <c r="C73" i="8"/>
  <c r="J72" i="8"/>
  <c r="C72" i="8"/>
  <c r="J70" i="8"/>
  <c r="C70" i="8"/>
  <c r="J69" i="8"/>
  <c r="C69" i="8"/>
  <c r="J68" i="8"/>
  <c r="C68" i="8"/>
  <c r="J67" i="8"/>
  <c r="C67" i="8"/>
  <c r="J65" i="8"/>
  <c r="C65" i="8"/>
  <c r="J64" i="8"/>
  <c r="C64" i="8"/>
  <c r="J63" i="8"/>
  <c r="C63" i="8"/>
  <c r="J62" i="8"/>
  <c r="C62" i="8"/>
  <c r="J60" i="8"/>
  <c r="C60" i="8"/>
  <c r="J59" i="8"/>
  <c r="C59" i="8"/>
  <c r="J58" i="8"/>
  <c r="C58" i="8"/>
  <c r="J57" i="8"/>
  <c r="C57" i="8"/>
  <c r="J55" i="8"/>
  <c r="C55" i="8"/>
  <c r="J54" i="8"/>
  <c r="C54" i="8"/>
  <c r="J53" i="8"/>
  <c r="C53" i="8"/>
  <c r="J52" i="8"/>
  <c r="C52" i="8"/>
  <c r="J50" i="8"/>
  <c r="C50" i="8"/>
  <c r="J49" i="8"/>
  <c r="C49" i="8"/>
  <c r="J48" i="8"/>
  <c r="C48" i="8"/>
  <c r="J47" i="8"/>
  <c r="C47" i="8"/>
  <c r="J45" i="8"/>
  <c r="C45" i="8"/>
  <c r="J44" i="8"/>
  <c r="C44" i="8"/>
  <c r="J43" i="8"/>
  <c r="C43" i="8"/>
  <c r="J42" i="8"/>
  <c r="C42" i="8"/>
  <c r="J40" i="8"/>
  <c r="C40" i="8"/>
  <c r="J39" i="8"/>
  <c r="C39" i="8"/>
  <c r="J38" i="8"/>
  <c r="C38" i="8"/>
  <c r="J37" i="8"/>
  <c r="C37" i="8"/>
  <c r="J35" i="8"/>
  <c r="C35" i="8"/>
  <c r="J34" i="8"/>
  <c r="C34" i="8"/>
  <c r="J33" i="8"/>
  <c r="C33" i="8"/>
  <c r="J32" i="8"/>
  <c r="C32" i="8"/>
  <c r="J30" i="8"/>
  <c r="C30" i="8"/>
  <c r="J29" i="8"/>
  <c r="C29" i="8"/>
  <c r="J28" i="8"/>
  <c r="C28" i="8"/>
  <c r="J27" i="8"/>
  <c r="C27" i="8"/>
  <c r="J25" i="8"/>
  <c r="C25" i="8"/>
  <c r="J24" i="8"/>
  <c r="C24" i="8"/>
  <c r="J23" i="8"/>
  <c r="C23" i="8"/>
  <c r="J22" i="8"/>
  <c r="C22" i="8"/>
  <c r="J20" i="8"/>
  <c r="C20" i="8"/>
  <c r="J19" i="8"/>
  <c r="C19" i="8"/>
  <c r="J18" i="8"/>
  <c r="C18" i="8"/>
  <c r="J17" i="8"/>
  <c r="C17" i="8"/>
  <c r="J15" i="8"/>
  <c r="C15" i="8"/>
  <c r="J14" i="8"/>
  <c r="C14" i="8"/>
  <c r="J13" i="8"/>
  <c r="C13" i="8"/>
  <c r="J12" i="8"/>
  <c r="C12" i="8"/>
  <c r="J10" i="8"/>
  <c r="C10" i="8"/>
  <c r="J9" i="8"/>
  <c r="C9" i="8"/>
  <c r="J8" i="8"/>
  <c r="C8" i="8"/>
  <c r="J7" i="8"/>
  <c r="C7" i="8"/>
  <c r="J5" i="8"/>
  <c r="J4" i="8"/>
  <c r="J3" i="8"/>
  <c r="J2" i="8"/>
  <c r="C5" i="8"/>
  <c r="C4" i="8"/>
  <c r="C3" i="8"/>
  <c r="C2" i="8"/>
  <c r="I150" i="6"/>
  <c r="H150" i="6"/>
  <c r="D150" i="6"/>
  <c r="C150" i="6"/>
  <c r="I149" i="6"/>
  <c r="H149" i="6"/>
  <c r="D149" i="6"/>
  <c r="C149" i="6"/>
  <c r="I148" i="6"/>
  <c r="H148" i="6"/>
  <c r="D148" i="6"/>
  <c r="C148" i="6"/>
  <c r="I147" i="6"/>
  <c r="H147" i="6"/>
  <c r="D147" i="6"/>
  <c r="C147" i="6"/>
  <c r="I145" i="6"/>
  <c r="H145" i="6"/>
  <c r="D145" i="6"/>
  <c r="C145" i="6"/>
  <c r="I144" i="6"/>
  <c r="H144" i="6"/>
  <c r="D144" i="6"/>
  <c r="C144" i="6"/>
  <c r="I143" i="6"/>
  <c r="H143" i="6"/>
  <c r="D143" i="6"/>
  <c r="C143" i="6"/>
  <c r="I142" i="6"/>
  <c r="H142" i="6"/>
  <c r="D142" i="6"/>
  <c r="C142" i="6"/>
  <c r="I140" i="6"/>
  <c r="H140" i="6"/>
  <c r="D140" i="6"/>
  <c r="C140" i="6"/>
  <c r="I139" i="6"/>
  <c r="H139" i="6"/>
  <c r="D139" i="6"/>
  <c r="C139" i="6"/>
  <c r="I138" i="6"/>
  <c r="H138" i="6"/>
  <c r="D138" i="6"/>
  <c r="C138" i="6"/>
  <c r="I137" i="6"/>
  <c r="H137" i="6"/>
  <c r="D137" i="6"/>
  <c r="C137" i="6"/>
  <c r="I135" i="6"/>
  <c r="H135" i="6"/>
  <c r="D135" i="6"/>
  <c r="C135" i="6"/>
  <c r="I134" i="6"/>
  <c r="H134" i="6"/>
  <c r="D134" i="6"/>
  <c r="C134" i="6"/>
  <c r="I133" i="6"/>
  <c r="H133" i="6"/>
  <c r="D133" i="6"/>
  <c r="C133" i="6"/>
  <c r="I132" i="6"/>
  <c r="H132" i="6"/>
  <c r="D132" i="6"/>
  <c r="C132" i="6"/>
  <c r="I130" i="6"/>
  <c r="H130" i="6"/>
  <c r="D130" i="6"/>
  <c r="C130" i="6"/>
  <c r="I129" i="6"/>
  <c r="H129" i="6"/>
  <c r="D129" i="6"/>
  <c r="C129" i="6"/>
  <c r="I128" i="6"/>
  <c r="H128" i="6"/>
  <c r="D128" i="6"/>
  <c r="C128" i="6"/>
  <c r="I127" i="6"/>
  <c r="H127" i="6"/>
  <c r="D127" i="6"/>
  <c r="C127" i="6"/>
  <c r="I125" i="6"/>
  <c r="H125" i="6"/>
  <c r="D125" i="6"/>
  <c r="C125" i="6"/>
  <c r="I124" i="6"/>
  <c r="H124" i="6"/>
  <c r="D124" i="6"/>
  <c r="C124" i="6"/>
  <c r="I123" i="6"/>
  <c r="H123" i="6"/>
  <c r="D123" i="6"/>
  <c r="C123" i="6"/>
  <c r="I122" i="6"/>
  <c r="H122" i="6"/>
  <c r="D122" i="6"/>
  <c r="C122" i="6"/>
  <c r="I120" i="6"/>
  <c r="H120" i="6"/>
  <c r="D120" i="6"/>
  <c r="C120" i="6"/>
  <c r="I119" i="6"/>
  <c r="H119" i="6"/>
  <c r="D119" i="6"/>
  <c r="C119" i="6"/>
  <c r="I118" i="6"/>
  <c r="H118" i="6"/>
  <c r="D118" i="6"/>
  <c r="C118" i="6"/>
  <c r="I117" i="6"/>
  <c r="H117" i="6"/>
  <c r="D117" i="6"/>
  <c r="C117" i="6"/>
  <c r="I115" i="6"/>
  <c r="H115" i="6"/>
  <c r="D115" i="6"/>
  <c r="C115" i="6"/>
  <c r="I114" i="6"/>
  <c r="H114" i="6"/>
  <c r="D114" i="6"/>
  <c r="C114" i="6"/>
  <c r="I113" i="6"/>
  <c r="H113" i="6"/>
  <c r="D113" i="6"/>
  <c r="C113" i="6"/>
  <c r="I112" i="6"/>
  <c r="H112" i="6"/>
  <c r="D112" i="6"/>
  <c r="C112" i="6"/>
  <c r="I110" i="6"/>
  <c r="H110" i="6"/>
  <c r="D110" i="6"/>
  <c r="C110" i="6"/>
  <c r="I109" i="6"/>
  <c r="H109" i="6"/>
  <c r="D109" i="6"/>
  <c r="C109" i="6"/>
  <c r="I108" i="6"/>
  <c r="H108" i="6"/>
  <c r="D108" i="6"/>
  <c r="C108" i="6"/>
  <c r="I107" i="6"/>
  <c r="H107" i="6"/>
  <c r="D107" i="6"/>
  <c r="C107" i="6"/>
  <c r="I105" i="6"/>
  <c r="H105" i="6"/>
  <c r="D105" i="6"/>
  <c r="C105" i="6"/>
  <c r="I104" i="6"/>
  <c r="H104" i="6"/>
  <c r="D104" i="6"/>
  <c r="C104" i="6"/>
  <c r="I103" i="6"/>
  <c r="H103" i="6"/>
  <c r="D103" i="6"/>
  <c r="C103" i="6"/>
  <c r="I102" i="6"/>
  <c r="H102" i="6"/>
  <c r="D102" i="6"/>
  <c r="C102" i="6"/>
  <c r="I100" i="6"/>
  <c r="H100" i="6"/>
  <c r="D100" i="6"/>
  <c r="C100" i="6"/>
  <c r="I99" i="6"/>
  <c r="H99" i="6"/>
  <c r="D99" i="6"/>
  <c r="C99" i="6"/>
  <c r="I98" i="6"/>
  <c r="H98" i="6"/>
  <c r="D98" i="6"/>
  <c r="C98" i="6"/>
  <c r="I97" i="6"/>
  <c r="H97" i="6"/>
  <c r="D97" i="6"/>
  <c r="C97" i="6"/>
  <c r="I95" i="6"/>
  <c r="H95" i="6"/>
  <c r="D95" i="6"/>
  <c r="C95" i="6"/>
  <c r="I94" i="6"/>
  <c r="H94" i="6"/>
  <c r="D94" i="6"/>
  <c r="C94" i="6"/>
  <c r="I93" i="6"/>
  <c r="H93" i="6"/>
  <c r="D93" i="6"/>
  <c r="C93" i="6"/>
  <c r="I92" i="6"/>
  <c r="H92" i="6"/>
  <c r="D92" i="6"/>
  <c r="C92" i="6"/>
  <c r="I90" i="6"/>
  <c r="H90" i="6"/>
  <c r="D90" i="6"/>
  <c r="C90" i="6"/>
  <c r="I89" i="6"/>
  <c r="H89" i="6"/>
  <c r="D89" i="6"/>
  <c r="C89" i="6"/>
  <c r="I88" i="6"/>
  <c r="H88" i="6"/>
  <c r="D88" i="6"/>
  <c r="C88" i="6"/>
  <c r="I87" i="6"/>
  <c r="H87" i="6"/>
  <c r="D87" i="6"/>
  <c r="C87" i="6"/>
  <c r="I85" i="6"/>
  <c r="H85" i="6"/>
  <c r="D85" i="6"/>
  <c r="C85" i="6"/>
  <c r="I84" i="6"/>
  <c r="H84" i="6"/>
  <c r="D84" i="6"/>
  <c r="C84" i="6"/>
  <c r="I83" i="6"/>
  <c r="H83" i="6"/>
  <c r="D83" i="6"/>
  <c r="C83" i="6"/>
  <c r="I82" i="6"/>
  <c r="H82" i="6"/>
  <c r="D82" i="6"/>
  <c r="C82" i="6"/>
  <c r="I80" i="6"/>
  <c r="H80" i="6"/>
  <c r="D80" i="6"/>
  <c r="C80" i="6"/>
  <c r="I79" i="6"/>
  <c r="H79" i="6"/>
  <c r="D79" i="6"/>
  <c r="C79" i="6"/>
  <c r="I78" i="6"/>
  <c r="H78" i="6"/>
  <c r="D78" i="6"/>
  <c r="C78" i="6"/>
  <c r="I77" i="6"/>
  <c r="H77" i="6"/>
  <c r="D77" i="6"/>
  <c r="C77" i="6"/>
  <c r="I75" i="6"/>
  <c r="H75" i="6"/>
  <c r="D75" i="6"/>
  <c r="C75" i="6"/>
  <c r="I74" i="6"/>
  <c r="H74" i="6"/>
  <c r="D74" i="6"/>
  <c r="C74" i="6"/>
  <c r="I73" i="6"/>
  <c r="H73" i="6"/>
  <c r="D73" i="6"/>
  <c r="C73" i="6"/>
  <c r="I72" i="6"/>
  <c r="H72" i="6"/>
  <c r="D72" i="6"/>
  <c r="C72" i="6"/>
  <c r="I70" i="6"/>
  <c r="H70" i="6"/>
  <c r="D70" i="6"/>
  <c r="C70" i="6"/>
  <c r="I69" i="6"/>
  <c r="H69" i="6"/>
  <c r="D69" i="6"/>
  <c r="C69" i="6"/>
  <c r="I68" i="6"/>
  <c r="H68" i="6"/>
  <c r="D68" i="6"/>
  <c r="C68" i="6"/>
  <c r="I67" i="6"/>
  <c r="H67" i="6"/>
  <c r="D67" i="6"/>
  <c r="C67" i="6"/>
  <c r="I65" i="6"/>
  <c r="H65" i="6"/>
  <c r="D65" i="6"/>
  <c r="C65" i="6"/>
  <c r="I64" i="6"/>
  <c r="H64" i="6"/>
  <c r="D64" i="6"/>
  <c r="C64" i="6"/>
  <c r="I63" i="6"/>
  <c r="H63" i="6"/>
  <c r="D63" i="6"/>
  <c r="C63" i="6"/>
  <c r="I62" i="6"/>
  <c r="H62" i="6"/>
  <c r="D62" i="6"/>
  <c r="C62" i="6"/>
  <c r="I60" i="6"/>
  <c r="H60" i="6"/>
  <c r="D60" i="6"/>
  <c r="C60" i="6"/>
  <c r="I59" i="6"/>
  <c r="H59" i="6"/>
  <c r="D59" i="6"/>
  <c r="C59" i="6"/>
  <c r="I58" i="6"/>
  <c r="H58" i="6"/>
  <c r="D58" i="6"/>
  <c r="C58" i="6"/>
  <c r="I57" i="6"/>
  <c r="H57" i="6"/>
  <c r="D57" i="6"/>
  <c r="C57" i="6"/>
  <c r="I55" i="6"/>
  <c r="H55" i="6"/>
  <c r="D55" i="6"/>
  <c r="C55" i="6"/>
  <c r="I54" i="6"/>
  <c r="H54" i="6"/>
  <c r="D54" i="6"/>
  <c r="C54" i="6"/>
  <c r="I53" i="6"/>
  <c r="H53" i="6"/>
  <c r="D53" i="6"/>
  <c r="C53" i="6"/>
  <c r="I52" i="6"/>
  <c r="H52" i="6"/>
  <c r="D52" i="6"/>
  <c r="C52" i="6"/>
  <c r="I50" i="6"/>
  <c r="H50" i="6"/>
  <c r="D50" i="6"/>
  <c r="C50" i="6"/>
  <c r="I49" i="6"/>
  <c r="H49" i="6"/>
  <c r="D49" i="6"/>
  <c r="C49" i="6"/>
  <c r="I48" i="6"/>
  <c r="H48" i="6"/>
  <c r="D48" i="6"/>
  <c r="C48" i="6"/>
  <c r="I47" i="6"/>
  <c r="H47" i="6"/>
  <c r="D47" i="6"/>
  <c r="C47" i="6"/>
  <c r="I45" i="6"/>
  <c r="H45" i="6"/>
  <c r="D45" i="6"/>
  <c r="C45" i="6"/>
  <c r="I44" i="6"/>
  <c r="H44" i="6"/>
  <c r="D44" i="6"/>
  <c r="C44" i="6"/>
  <c r="I43" i="6"/>
  <c r="H43" i="6"/>
  <c r="D43" i="6"/>
  <c r="C43" i="6"/>
  <c r="I42" i="6"/>
  <c r="H42" i="6"/>
  <c r="D42" i="6"/>
  <c r="C42" i="6"/>
  <c r="I40" i="6"/>
  <c r="H40" i="6"/>
  <c r="D40" i="6"/>
  <c r="C40" i="6"/>
  <c r="I39" i="6"/>
  <c r="H39" i="6"/>
  <c r="D39" i="6"/>
  <c r="C39" i="6"/>
  <c r="I38" i="6"/>
  <c r="H38" i="6"/>
  <c r="D38" i="6"/>
  <c r="C38" i="6"/>
  <c r="I37" i="6"/>
  <c r="H37" i="6"/>
  <c r="D37" i="6"/>
  <c r="C37" i="6"/>
  <c r="I35" i="6"/>
  <c r="H35" i="6"/>
  <c r="D35" i="6"/>
  <c r="C35" i="6"/>
  <c r="I34" i="6"/>
  <c r="H34" i="6"/>
  <c r="D34" i="6"/>
  <c r="C34" i="6"/>
  <c r="I33" i="6"/>
  <c r="H33" i="6"/>
  <c r="D33" i="6"/>
  <c r="C33" i="6"/>
  <c r="I32" i="6"/>
  <c r="H32" i="6"/>
  <c r="D32" i="6"/>
  <c r="C32" i="6"/>
  <c r="I30" i="6"/>
  <c r="H30" i="6"/>
  <c r="D30" i="6"/>
  <c r="C30" i="6"/>
  <c r="I29" i="6"/>
  <c r="H29" i="6"/>
  <c r="D29" i="6"/>
  <c r="C29" i="6"/>
  <c r="I28" i="6"/>
  <c r="H28" i="6"/>
  <c r="D28" i="6"/>
  <c r="C28" i="6"/>
  <c r="I27" i="6"/>
  <c r="H27" i="6"/>
  <c r="D27" i="6"/>
  <c r="C27" i="6"/>
  <c r="I25" i="6"/>
  <c r="H25" i="6"/>
  <c r="D25" i="6"/>
  <c r="C25" i="6"/>
  <c r="I24" i="6"/>
  <c r="H24" i="6"/>
  <c r="D24" i="6"/>
  <c r="C24" i="6"/>
  <c r="I23" i="6"/>
  <c r="H23" i="6"/>
  <c r="D23" i="6"/>
  <c r="C23" i="6"/>
  <c r="I22" i="6"/>
  <c r="H22" i="6"/>
  <c r="D22" i="6"/>
  <c r="I20" i="6"/>
  <c r="H20" i="6"/>
  <c r="D20" i="6"/>
  <c r="C20" i="6"/>
  <c r="I19" i="6"/>
  <c r="H19" i="6"/>
  <c r="D19" i="6"/>
  <c r="I18" i="6"/>
  <c r="H18" i="6"/>
  <c r="D18" i="6"/>
  <c r="C18" i="6"/>
  <c r="I17" i="6"/>
  <c r="H17" i="6"/>
  <c r="D17" i="6"/>
  <c r="C17" i="6"/>
  <c r="I15" i="6"/>
  <c r="H15" i="6"/>
  <c r="D15" i="6"/>
  <c r="C15" i="6"/>
  <c r="I14" i="6"/>
  <c r="H14" i="6"/>
  <c r="D14" i="6"/>
  <c r="C14" i="6"/>
  <c r="I13" i="6"/>
  <c r="H13" i="6"/>
  <c r="D13" i="6"/>
  <c r="C13" i="6"/>
  <c r="I12" i="6"/>
  <c r="H12" i="6"/>
  <c r="D12" i="6"/>
  <c r="C12" i="6"/>
  <c r="I10" i="6"/>
  <c r="H10" i="6"/>
  <c r="D10" i="6"/>
  <c r="C10" i="6"/>
  <c r="I9" i="6"/>
  <c r="H9" i="6"/>
  <c r="D9" i="6"/>
  <c r="C9" i="6"/>
  <c r="I8" i="6"/>
  <c r="H8" i="6"/>
  <c r="D8" i="6"/>
  <c r="C8" i="6"/>
  <c r="I7" i="6"/>
  <c r="H7" i="6"/>
  <c r="D7" i="6"/>
  <c r="C7" i="6"/>
  <c r="I5" i="6"/>
  <c r="H5" i="6"/>
  <c r="D5" i="6"/>
  <c r="C5" i="6"/>
  <c r="I4" i="6"/>
  <c r="H4" i="6"/>
  <c r="D4" i="6"/>
  <c r="C4" i="6"/>
  <c r="I3" i="6"/>
  <c r="H3" i="6"/>
  <c r="D3" i="6"/>
  <c r="C3" i="6"/>
  <c r="I2" i="6"/>
  <c r="H2" i="6"/>
  <c r="D2" i="6"/>
  <c r="C2" i="6"/>
  <c r="I150" i="5"/>
  <c r="H150" i="5"/>
  <c r="D150" i="5"/>
  <c r="C150" i="5"/>
  <c r="I149" i="5"/>
  <c r="H149" i="5"/>
  <c r="D149" i="5"/>
  <c r="C149" i="5"/>
  <c r="I148" i="5"/>
  <c r="H148" i="5"/>
  <c r="D148" i="5"/>
  <c r="C148" i="5"/>
  <c r="I147" i="5"/>
  <c r="H147" i="5"/>
  <c r="D147" i="5"/>
  <c r="C147" i="5"/>
  <c r="I145" i="5"/>
  <c r="H145" i="5"/>
  <c r="D145" i="5"/>
  <c r="C145" i="5"/>
  <c r="I144" i="5"/>
  <c r="H144" i="5"/>
  <c r="D144" i="5"/>
  <c r="C144" i="5"/>
  <c r="I143" i="5"/>
  <c r="H143" i="5"/>
  <c r="D143" i="5"/>
  <c r="C143" i="5"/>
  <c r="I142" i="5"/>
  <c r="H142" i="5"/>
  <c r="D142" i="5"/>
  <c r="C142" i="5"/>
  <c r="I140" i="5"/>
  <c r="H140" i="5"/>
  <c r="D140" i="5"/>
  <c r="C140" i="5"/>
  <c r="I139" i="5"/>
  <c r="H139" i="5"/>
  <c r="D139" i="5"/>
  <c r="C139" i="5"/>
  <c r="I138" i="5"/>
  <c r="H138" i="5"/>
  <c r="D138" i="5"/>
  <c r="C138" i="5"/>
  <c r="I137" i="5"/>
  <c r="H137" i="5"/>
  <c r="D137" i="5"/>
  <c r="C137" i="5"/>
  <c r="I135" i="5"/>
  <c r="H135" i="5"/>
  <c r="D135" i="5"/>
  <c r="C135" i="5"/>
  <c r="I134" i="5"/>
  <c r="H134" i="5"/>
  <c r="D134" i="5"/>
  <c r="C134" i="5"/>
  <c r="I133" i="5"/>
  <c r="H133" i="5"/>
  <c r="D133" i="5"/>
  <c r="C133" i="5"/>
  <c r="I132" i="5"/>
  <c r="H132" i="5"/>
  <c r="D132" i="5"/>
  <c r="C132" i="5"/>
  <c r="I130" i="5"/>
  <c r="H130" i="5"/>
  <c r="D130" i="5"/>
  <c r="C130" i="5"/>
  <c r="I129" i="5"/>
  <c r="H129" i="5"/>
  <c r="D129" i="5"/>
  <c r="C129" i="5"/>
  <c r="I128" i="5"/>
  <c r="H128" i="5"/>
  <c r="D128" i="5"/>
  <c r="C128" i="5"/>
  <c r="I127" i="5"/>
  <c r="H127" i="5"/>
  <c r="D127" i="5"/>
  <c r="C127" i="5"/>
  <c r="I125" i="5"/>
  <c r="H125" i="5"/>
  <c r="D125" i="5"/>
  <c r="C125" i="5"/>
  <c r="I124" i="5"/>
  <c r="H124" i="5"/>
  <c r="D124" i="5"/>
  <c r="C124" i="5"/>
  <c r="I123" i="5"/>
  <c r="H123" i="5"/>
  <c r="D123" i="5"/>
  <c r="C123" i="5"/>
  <c r="I122" i="5"/>
  <c r="H122" i="5"/>
  <c r="D122" i="5"/>
  <c r="C122" i="5"/>
  <c r="I120" i="5"/>
  <c r="H120" i="5"/>
  <c r="D120" i="5"/>
  <c r="C120" i="5"/>
  <c r="I119" i="5"/>
  <c r="H119" i="5"/>
  <c r="D119" i="5"/>
  <c r="C119" i="5"/>
  <c r="I118" i="5"/>
  <c r="H118" i="5"/>
  <c r="D118" i="5"/>
  <c r="C118" i="5"/>
  <c r="I117" i="5"/>
  <c r="H117" i="5"/>
  <c r="D117" i="5"/>
  <c r="C117" i="5"/>
  <c r="I115" i="5"/>
  <c r="H115" i="5"/>
  <c r="D115" i="5"/>
  <c r="C115" i="5"/>
  <c r="I114" i="5"/>
  <c r="H114" i="5"/>
  <c r="D114" i="5"/>
  <c r="C114" i="5"/>
  <c r="I113" i="5"/>
  <c r="H113" i="5"/>
  <c r="D113" i="5"/>
  <c r="C113" i="5"/>
  <c r="I112" i="5"/>
  <c r="H112" i="5"/>
  <c r="D112" i="5"/>
  <c r="C112" i="5"/>
  <c r="I110" i="5"/>
  <c r="H110" i="5"/>
  <c r="D110" i="5"/>
  <c r="C110" i="5"/>
  <c r="I109" i="5"/>
  <c r="H109" i="5"/>
  <c r="D109" i="5"/>
  <c r="C109" i="5"/>
  <c r="I108" i="5"/>
  <c r="H108" i="5"/>
  <c r="D108" i="5"/>
  <c r="C108" i="5"/>
  <c r="I107" i="5"/>
  <c r="H107" i="5"/>
  <c r="D107" i="5"/>
  <c r="C107" i="5"/>
  <c r="I105" i="5"/>
  <c r="H105" i="5"/>
  <c r="D105" i="5"/>
  <c r="C105" i="5"/>
  <c r="I104" i="5"/>
  <c r="H104" i="5"/>
  <c r="D104" i="5"/>
  <c r="C104" i="5"/>
  <c r="I103" i="5"/>
  <c r="H103" i="5"/>
  <c r="D103" i="5"/>
  <c r="C103" i="5"/>
  <c r="I102" i="5"/>
  <c r="H102" i="5"/>
  <c r="D102" i="5"/>
  <c r="C102" i="5"/>
  <c r="I100" i="5"/>
  <c r="H100" i="5"/>
  <c r="D100" i="5"/>
  <c r="C100" i="5"/>
  <c r="I99" i="5"/>
  <c r="H99" i="5"/>
  <c r="D99" i="5"/>
  <c r="C99" i="5"/>
  <c r="I98" i="5"/>
  <c r="H98" i="5"/>
  <c r="D98" i="5"/>
  <c r="C98" i="5"/>
  <c r="I97" i="5"/>
  <c r="H97" i="5"/>
  <c r="D97" i="5"/>
  <c r="C97" i="5"/>
  <c r="I95" i="5"/>
  <c r="H95" i="5"/>
  <c r="D95" i="5"/>
  <c r="C95" i="5"/>
  <c r="I94" i="5"/>
  <c r="H94" i="5"/>
  <c r="D94" i="5"/>
  <c r="C94" i="5"/>
  <c r="I93" i="5"/>
  <c r="H93" i="5"/>
  <c r="D93" i="5"/>
  <c r="C93" i="5"/>
  <c r="I92" i="5"/>
  <c r="H92" i="5"/>
  <c r="D92" i="5"/>
  <c r="C92" i="5"/>
  <c r="I90" i="5"/>
  <c r="H90" i="5"/>
  <c r="D90" i="5"/>
  <c r="C90" i="5"/>
  <c r="I89" i="5"/>
  <c r="H89" i="5"/>
  <c r="D89" i="5"/>
  <c r="C89" i="5"/>
  <c r="I88" i="5"/>
  <c r="H88" i="5"/>
  <c r="D88" i="5"/>
  <c r="C88" i="5"/>
  <c r="I87" i="5"/>
  <c r="H87" i="5"/>
  <c r="D87" i="5"/>
  <c r="C87" i="5"/>
  <c r="I85" i="5"/>
  <c r="H85" i="5"/>
  <c r="D85" i="5"/>
  <c r="C85" i="5"/>
  <c r="I84" i="5"/>
  <c r="H84" i="5"/>
  <c r="D84" i="5"/>
  <c r="C84" i="5"/>
  <c r="I83" i="5"/>
  <c r="H83" i="5"/>
  <c r="D83" i="5"/>
  <c r="C83" i="5"/>
  <c r="I82" i="5"/>
  <c r="H82" i="5"/>
  <c r="D82" i="5"/>
  <c r="C82" i="5"/>
  <c r="I80" i="5"/>
  <c r="H80" i="5"/>
  <c r="D80" i="5"/>
  <c r="C80" i="5"/>
  <c r="I79" i="5"/>
  <c r="H79" i="5"/>
  <c r="D79" i="5"/>
  <c r="C79" i="5"/>
  <c r="I78" i="5"/>
  <c r="H78" i="5"/>
  <c r="D78" i="5"/>
  <c r="C78" i="5"/>
  <c r="I77" i="5"/>
  <c r="H77" i="5"/>
  <c r="D77" i="5"/>
  <c r="C77" i="5"/>
  <c r="I75" i="5"/>
  <c r="H75" i="5"/>
  <c r="D75" i="5"/>
  <c r="C75" i="5"/>
  <c r="I74" i="5"/>
  <c r="H74" i="5"/>
  <c r="D74" i="5"/>
  <c r="C74" i="5"/>
  <c r="I73" i="5"/>
  <c r="H73" i="5"/>
  <c r="D73" i="5"/>
  <c r="C73" i="5"/>
  <c r="I72" i="5"/>
  <c r="H72" i="5"/>
  <c r="D72" i="5"/>
  <c r="C72" i="5"/>
  <c r="I70" i="5"/>
  <c r="H70" i="5"/>
  <c r="D70" i="5"/>
  <c r="C70" i="5"/>
  <c r="I69" i="5"/>
  <c r="H69" i="5"/>
  <c r="D69" i="5"/>
  <c r="C69" i="5"/>
  <c r="I68" i="5"/>
  <c r="H68" i="5"/>
  <c r="D68" i="5"/>
  <c r="C68" i="5"/>
  <c r="I67" i="5"/>
  <c r="H67" i="5"/>
  <c r="D67" i="5"/>
  <c r="C67" i="5"/>
  <c r="I65" i="5"/>
  <c r="H65" i="5"/>
  <c r="D65" i="5"/>
  <c r="C65" i="5"/>
  <c r="I64" i="5"/>
  <c r="H64" i="5"/>
  <c r="D64" i="5"/>
  <c r="C64" i="5"/>
  <c r="I63" i="5"/>
  <c r="H63" i="5"/>
  <c r="D63" i="5"/>
  <c r="C63" i="5"/>
  <c r="I62" i="5"/>
  <c r="H62" i="5"/>
  <c r="D62" i="5"/>
  <c r="C62" i="5"/>
  <c r="I60" i="5"/>
  <c r="H60" i="5"/>
  <c r="D60" i="5"/>
  <c r="C60" i="5"/>
  <c r="I59" i="5"/>
  <c r="H59" i="5"/>
  <c r="D59" i="5"/>
  <c r="C59" i="5"/>
  <c r="I58" i="5"/>
  <c r="H58" i="5"/>
  <c r="D58" i="5"/>
  <c r="C58" i="5"/>
  <c r="I57" i="5"/>
  <c r="H57" i="5"/>
  <c r="D57" i="5"/>
  <c r="C57" i="5"/>
  <c r="I55" i="5"/>
  <c r="H55" i="5"/>
  <c r="D55" i="5"/>
  <c r="C55" i="5"/>
  <c r="I54" i="5"/>
  <c r="H54" i="5"/>
  <c r="D54" i="5"/>
  <c r="C54" i="5"/>
  <c r="I53" i="5"/>
  <c r="H53" i="5"/>
  <c r="D53" i="5"/>
  <c r="C53" i="5"/>
  <c r="I52" i="5"/>
  <c r="H52" i="5"/>
  <c r="D52" i="5"/>
  <c r="C52" i="5"/>
  <c r="I50" i="5"/>
  <c r="H50" i="5"/>
  <c r="D50" i="5"/>
  <c r="C50" i="5"/>
  <c r="I49" i="5"/>
  <c r="H49" i="5"/>
  <c r="D49" i="5"/>
  <c r="C49" i="5"/>
  <c r="I48" i="5"/>
  <c r="H48" i="5"/>
  <c r="D48" i="5"/>
  <c r="C48" i="5"/>
  <c r="I47" i="5"/>
  <c r="H47" i="5"/>
  <c r="D47" i="5"/>
  <c r="C47" i="5"/>
  <c r="I45" i="5"/>
  <c r="H45" i="5"/>
  <c r="D45" i="5"/>
  <c r="C45" i="5"/>
  <c r="I44" i="5"/>
  <c r="H44" i="5"/>
  <c r="D44" i="5"/>
  <c r="C44" i="5"/>
  <c r="I43" i="5"/>
  <c r="H43" i="5"/>
  <c r="D43" i="5"/>
  <c r="C43" i="5"/>
  <c r="I42" i="5"/>
  <c r="H42" i="5"/>
  <c r="D42" i="5"/>
  <c r="C42" i="5"/>
  <c r="I40" i="5"/>
  <c r="H40" i="5"/>
  <c r="D40" i="5"/>
  <c r="C40" i="5"/>
  <c r="I39" i="5"/>
  <c r="H39" i="5"/>
  <c r="D39" i="5"/>
  <c r="C39" i="5"/>
  <c r="I38" i="5"/>
  <c r="H38" i="5"/>
  <c r="D38" i="5"/>
  <c r="C38" i="5"/>
  <c r="I37" i="5"/>
  <c r="H37" i="5"/>
  <c r="D37" i="5"/>
  <c r="C37" i="5"/>
  <c r="I35" i="5"/>
  <c r="H35" i="5"/>
  <c r="D35" i="5"/>
  <c r="C35" i="5"/>
  <c r="I34" i="5"/>
  <c r="H34" i="5"/>
  <c r="D34" i="5"/>
  <c r="C34" i="5"/>
  <c r="I33" i="5"/>
  <c r="H33" i="5"/>
  <c r="D33" i="5"/>
  <c r="C33" i="5"/>
  <c r="I32" i="5"/>
  <c r="H32" i="5"/>
  <c r="D32" i="5"/>
  <c r="C32" i="5"/>
  <c r="I30" i="5"/>
  <c r="H30" i="5"/>
  <c r="D30" i="5"/>
  <c r="C30" i="5"/>
  <c r="I29" i="5"/>
  <c r="H29" i="5"/>
  <c r="D29" i="5"/>
  <c r="C29" i="5"/>
  <c r="I28" i="5"/>
  <c r="H28" i="5"/>
  <c r="D28" i="5"/>
  <c r="C28" i="5"/>
  <c r="I27" i="5"/>
  <c r="H27" i="5"/>
  <c r="D27" i="5"/>
  <c r="C27" i="5"/>
  <c r="I25" i="5"/>
  <c r="H25" i="5"/>
  <c r="D25" i="5"/>
  <c r="C25" i="5"/>
  <c r="I24" i="5"/>
  <c r="H24" i="5"/>
  <c r="D24" i="5"/>
  <c r="C24" i="5"/>
  <c r="I23" i="5"/>
  <c r="H23" i="5"/>
  <c r="D23" i="5"/>
  <c r="C23" i="5"/>
  <c r="I22" i="5"/>
  <c r="H22" i="5"/>
  <c r="D22" i="5"/>
  <c r="C22" i="5"/>
  <c r="I20" i="5"/>
  <c r="H20" i="5"/>
  <c r="D20" i="5"/>
  <c r="C20" i="5"/>
  <c r="I19" i="5"/>
  <c r="H19" i="5"/>
  <c r="D19" i="5"/>
  <c r="C19" i="5"/>
  <c r="I18" i="5"/>
  <c r="H18" i="5"/>
  <c r="D18" i="5"/>
  <c r="C18" i="5"/>
  <c r="I17" i="5"/>
  <c r="H17" i="5"/>
  <c r="D17" i="5"/>
  <c r="C17" i="5"/>
  <c r="I15" i="5"/>
  <c r="H15" i="5"/>
  <c r="D15" i="5"/>
  <c r="I14" i="5"/>
  <c r="H14" i="5"/>
  <c r="D14" i="5"/>
  <c r="C14" i="5"/>
  <c r="I13" i="5"/>
  <c r="H13" i="5"/>
  <c r="D13" i="5"/>
  <c r="I12" i="5"/>
  <c r="H12" i="5"/>
  <c r="D12" i="5"/>
  <c r="C12" i="5"/>
  <c r="I10" i="5"/>
  <c r="H10" i="5"/>
  <c r="D10" i="5"/>
  <c r="C10" i="5"/>
  <c r="I9" i="5"/>
  <c r="H9" i="5"/>
  <c r="D9" i="5"/>
  <c r="C9" i="5"/>
  <c r="I8" i="5"/>
  <c r="H8" i="5"/>
  <c r="D8" i="5"/>
  <c r="I7" i="5"/>
  <c r="H7" i="5"/>
  <c r="D7" i="5"/>
  <c r="C7" i="5"/>
  <c r="I5" i="5"/>
  <c r="H5" i="5"/>
  <c r="D5" i="5"/>
  <c r="C5" i="5"/>
  <c r="I4" i="5"/>
  <c r="H4" i="5"/>
  <c r="D4" i="5"/>
  <c r="C4" i="5"/>
  <c r="I3" i="5"/>
  <c r="H3" i="5"/>
  <c r="D3" i="5"/>
  <c r="C3" i="5"/>
  <c r="I2" i="5"/>
  <c r="H2" i="5"/>
  <c r="D2" i="5"/>
  <c r="C2" i="5"/>
  <c r="J24" i="7"/>
  <c r="K24" i="7"/>
  <c r="J25" i="7"/>
  <c r="K25" i="7"/>
  <c r="J26" i="7"/>
  <c r="K26" i="7"/>
  <c r="J27" i="7"/>
  <c r="K27" i="7"/>
  <c r="J28" i="7"/>
  <c r="K28" i="7"/>
  <c r="J29" i="7"/>
  <c r="K29" i="7"/>
  <c r="J30" i="7"/>
  <c r="K30" i="7"/>
  <c r="J31" i="7"/>
  <c r="K31" i="7"/>
  <c r="J32" i="7"/>
  <c r="K32" i="7"/>
  <c r="J33" i="7"/>
  <c r="K33" i="7"/>
  <c r="J34" i="7"/>
  <c r="K34" i="7"/>
  <c r="J35" i="7"/>
  <c r="K35" i="7"/>
  <c r="J36" i="7"/>
  <c r="K36" i="7"/>
  <c r="J37" i="7"/>
  <c r="K37" i="7"/>
  <c r="J38" i="7"/>
  <c r="K38" i="7"/>
  <c r="J39" i="7"/>
  <c r="K39" i="7"/>
  <c r="J40" i="7"/>
  <c r="K40" i="7"/>
  <c r="J41" i="7"/>
  <c r="K41" i="7"/>
  <c r="J42" i="7"/>
  <c r="K42" i="7"/>
  <c r="J43" i="7"/>
  <c r="K43" i="7"/>
  <c r="J44" i="7"/>
  <c r="K44" i="7"/>
  <c r="J45" i="7"/>
  <c r="K45" i="7"/>
  <c r="J46" i="7"/>
  <c r="K46" i="7"/>
  <c r="J47" i="7"/>
  <c r="K47" i="7"/>
  <c r="J48" i="7"/>
  <c r="K48" i="7"/>
  <c r="J49" i="7"/>
  <c r="K49" i="7"/>
  <c r="J50" i="7"/>
  <c r="K50" i="7"/>
  <c r="J51" i="7"/>
  <c r="K51" i="7"/>
  <c r="J52" i="7"/>
  <c r="K52" i="7"/>
  <c r="J53" i="7"/>
  <c r="K53" i="7"/>
  <c r="J54" i="7"/>
  <c r="K54" i="7"/>
  <c r="J55" i="7"/>
  <c r="K55" i="7"/>
  <c r="J56" i="7"/>
  <c r="K56" i="7"/>
  <c r="J57" i="7"/>
  <c r="K57" i="7"/>
  <c r="J58" i="7"/>
  <c r="K58" i="7"/>
  <c r="J59" i="7"/>
  <c r="K59" i="7"/>
  <c r="J60" i="7"/>
  <c r="K60" i="7"/>
  <c r="J61" i="7"/>
  <c r="K61" i="7"/>
  <c r="J62" i="7"/>
  <c r="K62" i="7"/>
  <c r="J63" i="7"/>
  <c r="K63" i="7"/>
  <c r="J64" i="7"/>
  <c r="K64" i="7"/>
  <c r="J65" i="7"/>
  <c r="K65" i="7"/>
  <c r="J66" i="7"/>
  <c r="K66" i="7"/>
  <c r="J67" i="7"/>
  <c r="K67" i="7"/>
  <c r="J68" i="7"/>
  <c r="K68" i="7"/>
  <c r="J69" i="7"/>
  <c r="K69" i="7"/>
  <c r="J70" i="7"/>
  <c r="K70" i="7"/>
  <c r="J71" i="7"/>
  <c r="K71" i="7"/>
  <c r="J72" i="7"/>
  <c r="K72" i="7"/>
  <c r="J73" i="7"/>
  <c r="K73" i="7"/>
  <c r="J74" i="7"/>
  <c r="K74" i="7"/>
  <c r="J75" i="7"/>
  <c r="K75" i="7"/>
  <c r="J76" i="7"/>
  <c r="K76" i="7"/>
  <c r="J77" i="7"/>
  <c r="K77" i="7"/>
  <c r="J78" i="7"/>
  <c r="K78" i="7"/>
  <c r="J79" i="7"/>
  <c r="K79" i="7"/>
  <c r="J80" i="7"/>
  <c r="K80" i="7"/>
  <c r="J81" i="7"/>
  <c r="K81" i="7"/>
  <c r="J82" i="7"/>
  <c r="K82" i="7"/>
  <c r="J83" i="7"/>
  <c r="K83" i="7"/>
  <c r="J84" i="7"/>
  <c r="K84" i="7"/>
  <c r="J85" i="7"/>
  <c r="K85" i="7"/>
  <c r="J86" i="7"/>
  <c r="K86" i="7"/>
  <c r="J87" i="7"/>
  <c r="K87" i="7"/>
  <c r="J88" i="7"/>
  <c r="K88" i="7"/>
  <c r="J89" i="7"/>
  <c r="K89" i="7"/>
  <c r="J90" i="7"/>
  <c r="K90" i="7"/>
  <c r="J91" i="7"/>
  <c r="K91" i="7"/>
  <c r="J92" i="7"/>
  <c r="K92" i="7"/>
  <c r="J93" i="7"/>
  <c r="K93" i="7"/>
  <c r="J94" i="7"/>
  <c r="K94" i="7"/>
  <c r="J95" i="7"/>
  <c r="K95" i="7"/>
  <c r="J96" i="7"/>
  <c r="K96" i="7"/>
  <c r="J97" i="7"/>
  <c r="K97" i="7"/>
  <c r="J98" i="7"/>
  <c r="K98" i="7"/>
  <c r="J99" i="7"/>
  <c r="K99" i="7"/>
  <c r="J100" i="7"/>
  <c r="K100" i="7"/>
  <c r="J101" i="7"/>
  <c r="K101" i="7"/>
  <c r="J102" i="7"/>
  <c r="K102" i="7"/>
  <c r="J103" i="7"/>
  <c r="K103" i="7"/>
  <c r="J104" i="7"/>
  <c r="K104" i="7"/>
  <c r="J105" i="7"/>
  <c r="K105" i="7"/>
  <c r="J106" i="7"/>
  <c r="K106" i="7"/>
  <c r="J107" i="7"/>
  <c r="K107" i="7"/>
  <c r="J108" i="7"/>
  <c r="K108" i="7"/>
  <c r="J109" i="7"/>
  <c r="K109" i="7"/>
  <c r="J110" i="7"/>
  <c r="K110" i="7"/>
  <c r="J111" i="7"/>
  <c r="K111" i="7"/>
  <c r="J112" i="7"/>
  <c r="K112" i="7"/>
  <c r="J113" i="7"/>
  <c r="K113" i="7"/>
  <c r="J114" i="7"/>
  <c r="K114" i="7"/>
  <c r="J115" i="7"/>
  <c r="K115" i="7"/>
  <c r="J116" i="7"/>
  <c r="K116" i="7"/>
  <c r="J117" i="7"/>
  <c r="K117" i="7"/>
  <c r="J118" i="7"/>
  <c r="K118" i="7"/>
  <c r="J119" i="7"/>
  <c r="K119" i="7"/>
  <c r="J120" i="7"/>
  <c r="K120" i="7"/>
  <c r="J121" i="7"/>
  <c r="K121" i="7"/>
  <c r="C130" i="9"/>
  <c r="C129" i="9"/>
  <c r="C128" i="9"/>
  <c r="C127" i="9"/>
  <c r="C125" i="9"/>
  <c r="C124" i="9"/>
  <c r="C123" i="9"/>
  <c r="C122" i="9"/>
  <c r="C120" i="9"/>
  <c r="C119" i="9"/>
  <c r="C118" i="9"/>
  <c r="C117" i="9"/>
  <c r="C115" i="9"/>
  <c r="C114" i="9"/>
  <c r="C113" i="9"/>
  <c r="C112" i="9"/>
  <c r="C110" i="9"/>
  <c r="C109" i="9"/>
  <c r="C108" i="9"/>
  <c r="C107" i="9"/>
  <c r="C105" i="9"/>
  <c r="C104" i="9"/>
  <c r="C103" i="9"/>
  <c r="C102" i="9"/>
  <c r="C100" i="9"/>
  <c r="C99" i="9"/>
  <c r="C98" i="9"/>
  <c r="C97" i="9"/>
  <c r="C95" i="9"/>
  <c r="C94" i="9"/>
  <c r="C93" i="9"/>
  <c r="C92" i="9"/>
  <c r="C90" i="9"/>
  <c r="C89" i="9"/>
  <c r="C88" i="9"/>
  <c r="C87" i="9"/>
  <c r="C85" i="9"/>
  <c r="C84" i="9"/>
  <c r="C83" i="9"/>
  <c r="C82" i="9"/>
  <c r="C80" i="9"/>
  <c r="C79" i="9"/>
  <c r="C78" i="9"/>
  <c r="C77" i="9"/>
  <c r="C75" i="9"/>
  <c r="C74" i="9"/>
  <c r="C73" i="9"/>
  <c r="C72" i="9"/>
  <c r="C70" i="9"/>
  <c r="C69" i="9"/>
  <c r="C68" i="9"/>
  <c r="C67" i="9"/>
  <c r="C65" i="9"/>
  <c r="C64" i="9"/>
  <c r="C63" i="9"/>
  <c r="C62" i="9"/>
  <c r="C60" i="9"/>
  <c r="C59" i="9"/>
  <c r="C58" i="9"/>
  <c r="C57" i="9"/>
  <c r="C55" i="9"/>
  <c r="C54" i="9"/>
  <c r="C53" i="9"/>
  <c r="C52" i="9"/>
  <c r="C50" i="9"/>
  <c r="C49" i="9"/>
  <c r="C48" i="9"/>
  <c r="C47" i="9"/>
  <c r="C45" i="9"/>
  <c r="C44" i="9"/>
  <c r="C43" i="9"/>
  <c r="C42" i="9"/>
  <c r="C40" i="9"/>
  <c r="C39" i="9"/>
  <c r="C38" i="9"/>
  <c r="C37" i="9"/>
  <c r="C33" i="9"/>
  <c r="C28" i="9"/>
  <c r="J6" i="7"/>
  <c r="K6" i="7"/>
  <c r="J7" i="7"/>
  <c r="K7" i="7"/>
  <c r="J8" i="7"/>
  <c r="K8" i="7"/>
  <c r="J9" i="7"/>
  <c r="K9" i="7"/>
  <c r="J10" i="7"/>
  <c r="K10" i="7"/>
  <c r="J11" i="7"/>
  <c r="K11" i="7"/>
  <c r="J12" i="7"/>
  <c r="K12" i="7"/>
  <c r="J13" i="7"/>
  <c r="K13" i="7"/>
  <c r="J14" i="7"/>
  <c r="K14" i="7"/>
  <c r="J15" i="7"/>
  <c r="K15" i="7"/>
  <c r="J16" i="7"/>
  <c r="K16" i="7"/>
  <c r="J17" i="7"/>
  <c r="K17" i="7"/>
  <c r="J18" i="7"/>
  <c r="K18" i="7"/>
  <c r="J19" i="7"/>
  <c r="K19" i="7"/>
  <c r="J20" i="7"/>
  <c r="K20" i="7"/>
  <c r="J21" i="7"/>
  <c r="K21" i="7"/>
  <c r="J22" i="7"/>
  <c r="K22" i="7"/>
  <c r="J23" i="7"/>
  <c r="K23" i="7"/>
  <c r="C3" i="7"/>
  <c r="D3" i="7"/>
  <c r="E3" i="7"/>
  <c r="F3" i="7"/>
  <c r="C4" i="7"/>
  <c r="D4" i="7"/>
  <c r="E4" i="7"/>
  <c r="F4" i="7"/>
  <c r="C5" i="7"/>
  <c r="D5" i="7"/>
  <c r="E5" i="7"/>
  <c r="F5" i="7"/>
  <c r="C6" i="7"/>
  <c r="D6" i="7"/>
  <c r="E6" i="7"/>
  <c r="F6" i="7"/>
  <c r="C7" i="7"/>
  <c r="D7" i="7"/>
  <c r="E7" i="7"/>
  <c r="F7" i="7"/>
  <c r="C8" i="7"/>
  <c r="D8" i="7"/>
  <c r="E8" i="7"/>
  <c r="F8" i="7"/>
  <c r="C9" i="7"/>
  <c r="D9" i="7"/>
  <c r="E9" i="7"/>
  <c r="F9" i="7"/>
  <c r="C10" i="7"/>
  <c r="D10" i="7"/>
  <c r="E10" i="7"/>
  <c r="F10" i="7"/>
  <c r="C11" i="7"/>
  <c r="D11" i="7"/>
  <c r="E11" i="7"/>
  <c r="F11" i="7"/>
  <c r="C12" i="7"/>
  <c r="D12" i="7"/>
  <c r="E12" i="7"/>
  <c r="F12" i="7"/>
  <c r="C13" i="7"/>
  <c r="D13" i="7"/>
  <c r="E13" i="7"/>
  <c r="F13" i="7"/>
  <c r="C14" i="7"/>
  <c r="D14" i="7"/>
  <c r="E14" i="7"/>
  <c r="F14" i="7"/>
  <c r="C15" i="7"/>
  <c r="D15" i="7"/>
  <c r="E15" i="7"/>
  <c r="F15" i="7"/>
  <c r="C16" i="7"/>
  <c r="D16" i="7"/>
  <c r="E16" i="7"/>
  <c r="F16" i="7"/>
  <c r="C17" i="7"/>
  <c r="D17" i="7"/>
  <c r="E17" i="7"/>
  <c r="F17" i="7"/>
  <c r="C18" i="7"/>
  <c r="D18" i="7"/>
  <c r="E18" i="7"/>
  <c r="F18" i="7"/>
  <c r="C19" i="7"/>
  <c r="D19" i="7"/>
  <c r="E19" i="7"/>
  <c r="F19" i="7"/>
  <c r="C20" i="7"/>
  <c r="D20" i="7"/>
  <c r="E20" i="7"/>
  <c r="F20" i="7"/>
  <c r="C21" i="7"/>
  <c r="D21" i="7"/>
  <c r="E21" i="7"/>
  <c r="F21" i="7"/>
  <c r="C22" i="7"/>
  <c r="D22" i="7"/>
  <c r="E22" i="7"/>
  <c r="F22" i="7"/>
  <c r="C23" i="7"/>
  <c r="D23" i="7"/>
  <c r="E23" i="7"/>
  <c r="F23" i="7"/>
  <c r="C24" i="7"/>
  <c r="D24" i="7"/>
  <c r="E24" i="7"/>
  <c r="F24" i="7"/>
  <c r="C25" i="7"/>
  <c r="D25" i="7"/>
  <c r="E25" i="7"/>
  <c r="F25" i="7"/>
  <c r="C26" i="7"/>
  <c r="D26" i="7"/>
  <c r="E26" i="7"/>
  <c r="F26" i="7"/>
  <c r="C27" i="7"/>
  <c r="D27" i="7"/>
  <c r="E27" i="7"/>
  <c r="F27" i="7"/>
  <c r="C28" i="7"/>
  <c r="D28" i="7"/>
  <c r="E28" i="7"/>
  <c r="F28" i="7"/>
  <c r="C29" i="7"/>
  <c r="D29" i="7"/>
  <c r="E29" i="7"/>
  <c r="F29" i="7"/>
  <c r="C30" i="7"/>
  <c r="D30" i="7"/>
  <c r="E30" i="7"/>
  <c r="F30" i="7"/>
  <c r="C31" i="7"/>
  <c r="D31" i="7"/>
  <c r="E31" i="7"/>
  <c r="F31" i="7"/>
  <c r="C32" i="7"/>
  <c r="D32" i="7"/>
  <c r="E32" i="7"/>
  <c r="F32" i="7"/>
  <c r="C33" i="7"/>
  <c r="D33" i="7"/>
  <c r="E33" i="7"/>
  <c r="F33" i="7"/>
  <c r="C34" i="7"/>
  <c r="D34" i="7"/>
  <c r="E34" i="7"/>
  <c r="F34" i="7"/>
  <c r="C35" i="7"/>
  <c r="D35" i="7"/>
  <c r="E35" i="7"/>
  <c r="F35" i="7"/>
  <c r="C36" i="7"/>
  <c r="D36" i="7"/>
  <c r="E36" i="7"/>
  <c r="F36" i="7"/>
  <c r="C37" i="7"/>
  <c r="D37" i="7"/>
  <c r="E37" i="7"/>
  <c r="F37" i="7"/>
  <c r="C38" i="7"/>
  <c r="D38" i="7"/>
  <c r="E38" i="7"/>
  <c r="F38" i="7"/>
  <c r="C39" i="7"/>
  <c r="D39" i="7"/>
  <c r="E39" i="7"/>
  <c r="F39" i="7"/>
  <c r="C40" i="7"/>
  <c r="D40" i="7"/>
  <c r="E40" i="7"/>
  <c r="F40" i="7"/>
  <c r="C41" i="7"/>
  <c r="D41" i="7"/>
  <c r="E41" i="7"/>
  <c r="F41" i="7"/>
  <c r="C42" i="7"/>
  <c r="D42" i="7"/>
  <c r="E42" i="7"/>
  <c r="F42" i="7"/>
  <c r="C43" i="7"/>
  <c r="D43" i="7"/>
  <c r="E43" i="7"/>
  <c r="F43" i="7"/>
  <c r="C44" i="7"/>
  <c r="D44" i="7"/>
  <c r="E44" i="7"/>
  <c r="F44" i="7"/>
  <c r="C45" i="7"/>
  <c r="D45" i="7"/>
  <c r="E45" i="7"/>
  <c r="F45" i="7"/>
  <c r="C46" i="7"/>
  <c r="D46" i="7"/>
  <c r="E46" i="7"/>
  <c r="F46" i="7"/>
  <c r="C47" i="7"/>
  <c r="D47" i="7"/>
  <c r="E47" i="7"/>
  <c r="F47" i="7"/>
  <c r="C48" i="7"/>
  <c r="D48" i="7"/>
  <c r="E48" i="7"/>
  <c r="F48" i="7"/>
  <c r="C49" i="7"/>
  <c r="D49" i="7"/>
  <c r="E49" i="7"/>
  <c r="F49" i="7"/>
  <c r="C50" i="7"/>
  <c r="D50" i="7"/>
  <c r="E50" i="7"/>
  <c r="F50" i="7"/>
  <c r="C51" i="7"/>
  <c r="D51" i="7"/>
  <c r="E51" i="7"/>
  <c r="F51" i="7"/>
  <c r="C52" i="7"/>
  <c r="D52" i="7"/>
  <c r="E52" i="7"/>
  <c r="F52" i="7"/>
  <c r="C53" i="7"/>
  <c r="D53" i="7"/>
  <c r="E53" i="7"/>
  <c r="F53" i="7"/>
  <c r="C54" i="7"/>
  <c r="D54" i="7"/>
  <c r="E54" i="7"/>
  <c r="F54" i="7"/>
  <c r="C55" i="7"/>
  <c r="D55" i="7"/>
  <c r="E55" i="7"/>
  <c r="F55" i="7"/>
  <c r="C56" i="7"/>
  <c r="D56" i="7"/>
  <c r="E56" i="7"/>
  <c r="F56" i="7"/>
  <c r="C57" i="7"/>
  <c r="D57" i="7"/>
  <c r="E57" i="7"/>
  <c r="F57" i="7"/>
  <c r="C58" i="7"/>
  <c r="D58" i="7"/>
  <c r="E58" i="7"/>
  <c r="F58" i="7"/>
  <c r="C59" i="7"/>
  <c r="D59" i="7"/>
  <c r="E59" i="7"/>
  <c r="F59" i="7"/>
  <c r="C60" i="7"/>
  <c r="D60" i="7"/>
  <c r="E60" i="7"/>
  <c r="F60" i="7"/>
  <c r="C61" i="7"/>
  <c r="D61" i="7"/>
  <c r="E61" i="7"/>
  <c r="F61" i="7"/>
  <c r="C62" i="7"/>
  <c r="D62" i="7"/>
  <c r="E62" i="7"/>
  <c r="F62" i="7"/>
  <c r="C63" i="7"/>
  <c r="D63" i="7"/>
  <c r="E63" i="7"/>
  <c r="F63" i="7"/>
  <c r="C64" i="7"/>
  <c r="D64" i="7"/>
  <c r="E64" i="7"/>
  <c r="F64" i="7"/>
  <c r="C65" i="7"/>
  <c r="D65" i="7"/>
  <c r="E65" i="7"/>
  <c r="F65" i="7"/>
  <c r="C66" i="7"/>
  <c r="D66" i="7"/>
  <c r="E66" i="7"/>
  <c r="F66" i="7"/>
  <c r="C67" i="7"/>
  <c r="D67" i="7"/>
  <c r="E67" i="7"/>
  <c r="F67" i="7"/>
  <c r="C68" i="7"/>
  <c r="D68" i="7"/>
  <c r="E68" i="7"/>
  <c r="F68" i="7"/>
  <c r="C69" i="7"/>
  <c r="D69" i="7"/>
  <c r="E69" i="7"/>
  <c r="F69" i="7"/>
  <c r="C70" i="7"/>
  <c r="D70" i="7"/>
  <c r="E70" i="7"/>
  <c r="F70" i="7"/>
  <c r="C71" i="7"/>
  <c r="D71" i="7"/>
  <c r="E71" i="7"/>
  <c r="F71" i="7"/>
  <c r="C72" i="7"/>
  <c r="D72" i="7"/>
  <c r="E72" i="7"/>
  <c r="F72" i="7"/>
  <c r="C73" i="7"/>
  <c r="D73" i="7"/>
  <c r="E73" i="7"/>
  <c r="F73" i="7"/>
  <c r="C74" i="7"/>
  <c r="D74" i="7"/>
  <c r="E74" i="7"/>
  <c r="F74" i="7"/>
  <c r="C75" i="7"/>
  <c r="D75" i="7"/>
  <c r="E75" i="7"/>
  <c r="F75" i="7"/>
  <c r="C76" i="7"/>
  <c r="D76" i="7"/>
  <c r="E76" i="7"/>
  <c r="F76" i="7"/>
  <c r="C77" i="7"/>
  <c r="D77" i="7"/>
  <c r="E77" i="7"/>
  <c r="F77" i="7"/>
  <c r="C78" i="7"/>
  <c r="D78" i="7"/>
  <c r="E78" i="7"/>
  <c r="F78" i="7"/>
  <c r="C79" i="7"/>
  <c r="D79" i="7"/>
  <c r="E79" i="7"/>
  <c r="F79" i="7"/>
  <c r="C80" i="7"/>
  <c r="D80" i="7"/>
  <c r="E80" i="7"/>
  <c r="F80" i="7"/>
  <c r="C81" i="7"/>
  <c r="D81" i="7"/>
  <c r="E81" i="7"/>
  <c r="F81" i="7"/>
  <c r="C82" i="7"/>
  <c r="D82" i="7"/>
  <c r="E82" i="7"/>
  <c r="F82" i="7"/>
  <c r="C83" i="7"/>
  <c r="D83" i="7"/>
  <c r="E83" i="7"/>
  <c r="F83" i="7"/>
  <c r="C84" i="7"/>
  <c r="D84" i="7"/>
  <c r="E84" i="7"/>
  <c r="F84" i="7"/>
  <c r="C85" i="7"/>
  <c r="D85" i="7"/>
  <c r="E85" i="7"/>
  <c r="F85" i="7"/>
  <c r="C86" i="7"/>
  <c r="D86" i="7"/>
  <c r="E86" i="7"/>
  <c r="F86" i="7"/>
  <c r="C87" i="7"/>
  <c r="D87" i="7"/>
  <c r="E87" i="7"/>
  <c r="F87" i="7"/>
  <c r="C88" i="7"/>
  <c r="D88" i="7"/>
  <c r="E88" i="7"/>
  <c r="F88" i="7"/>
  <c r="C89" i="7"/>
  <c r="D89" i="7"/>
  <c r="E89" i="7"/>
  <c r="F89" i="7"/>
  <c r="C90" i="7"/>
  <c r="D90" i="7"/>
  <c r="E90" i="7"/>
  <c r="F90" i="7"/>
  <c r="C91" i="7"/>
  <c r="D91" i="7"/>
  <c r="E91" i="7"/>
  <c r="F91" i="7"/>
  <c r="C92" i="7"/>
  <c r="D92" i="7"/>
  <c r="E92" i="7"/>
  <c r="F92" i="7"/>
  <c r="C93" i="7"/>
  <c r="D93" i="7"/>
  <c r="E93" i="7"/>
  <c r="F93" i="7"/>
  <c r="C94" i="7"/>
  <c r="D94" i="7"/>
  <c r="E94" i="7"/>
  <c r="F94" i="7"/>
  <c r="C95" i="7"/>
  <c r="D95" i="7"/>
  <c r="E95" i="7"/>
  <c r="F95" i="7"/>
  <c r="C96" i="7"/>
  <c r="D96" i="7"/>
  <c r="E96" i="7"/>
  <c r="F96" i="7"/>
  <c r="C97" i="7"/>
  <c r="D97" i="7"/>
  <c r="E97" i="7"/>
  <c r="F97" i="7"/>
  <c r="C98" i="7"/>
  <c r="D98" i="7"/>
  <c r="E98" i="7"/>
  <c r="F98" i="7"/>
  <c r="C99" i="7"/>
  <c r="D99" i="7"/>
  <c r="E99" i="7"/>
  <c r="F99" i="7"/>
  <c r="C100" i="7"/>
  <c r="D100" i="7"/>
  <c r="E100" i="7"/>
  <c r="F100" i="7"/>
  <c r="C101" i="7"/>
  <c r="D101" i="7"/>
  <c r="E101" i="7"/>
  <c r="F101" i="7"/>
  <c r="C102" i="7"/>
  <c r="D102" i="7"/>
  <c r="E102" i="7"/>
  <c r="F102" i="7"/>
  <c r="C103" i="7"/>
  <c r="D103" i="7"/>
  <c r="E103" i="7"/>
  <c r="F103" i="7"/>
  <c r="C104" i="7"/>
  <c r="D104" i="7"/>
  <c r="E104" i="7"/>
  <c r="F104" i="7"/>
  <c r="C105" i="7"/>
  <c r="D105" i="7"/>
  <c r="E105" i="7"/>
  <c r="F105" i="7"/>
  <c r="C106" i="7"/>
  <c r="D106" i="7"/>
  <c r="E106" i="7"/>
  <c r="F106" i="7"/>
  <c r="C107" i="7"/>
  <c r="D107" i="7"/>
  <c r="E107" i="7"/>
  <c r="F107" i="7"/>
  <c r="C108" i="7"/>
  <c r="D108" i="7"/>
  <c r="E108" i="7"/>
  <c r="F108" i="7"/>
  <c r="C109" i="7"/>
  <c r="D109" i="7"/>
  <c r="E109" i="7"/>
  <c r="F109" i="7"/>
  <c r="C110" i="7"/>
  <c r="D110" i="7"/>
  <c r="E110" i="7"/>
  <c r="F110" i="7"/>
  <c r="C111" i="7"/>
  <c r="D111" i="7"/>
  <c r="E111" i="7"/>
  <c r="F111" i="7"/>
  <c r="C112" i="7"/>
  <c r="D112" i="7"/>
  <c r="E112" i="7"/>
  <c r="F112" i="7"/>
  <c r="C113" i="7"/>
  <c r="D113" i="7"/>
  <c r="E113" i="7"/>
  <c r="F113" i="7"/>
  <c r="C114" i="7"/>
  <c r="D114" i="7"/>
  <c r="E114" i="7"/>
  <c r="F114" i="7"/>
  <c r="C115" i="7"/>
  <c r="D115" i="7"/>
  <c r="E115" i="7"/>
  <c r="F115" i="7"/>
  <c r="C116" i="7"/>
  <c r="D116" i="7"/>
  <c r="E116" i="7"/>
  <c r="F116" i="7"/>
  <c r="C117" i="7"/>
  <c r="D117" i="7"/>
  <c r="E117" i="7"/>
  <c r="F117" i="7"/>
  <c r="C118" i="7"/>
  <c r="D118" i="7"/>
  <c r="E118" i="7"/>
  <c r="F118" i="7"/>
  <c r="C119" i="7"/>
  <c r="D119" i="7"/>
  <c r="E119" i="7"/>
  <c r="F119" i="7"/>
  <c r="C120" i="7"/>
  <c r="D120" i="7"/>
  <c r="E120" i="7"/>
  <c r="F120" i="7"/>
  <c r="C121" i="7"/>
  <c r="D121" i="7"/>
  <c r="E121" i="7"/>
  <c r="F121" i="7"/>
  <c r="F2" i="7"/>
  <c r="E2" i="7"/>
  <c r="D2" i="7"/>
  <c r="C2" i="7"/>
  <c r="G2" i="7" l="1"/>
  <c r="J5" i="7" l="1"/>
  <c r="K5" i="7"/>
  <c r="J4" i="7"/>
  <c r="K4" i="7"/>
  <c r="J2" i="7"/>
  <c r="K2" i="7"/>
  <c r="J3" i="7"/>
  <c r="K3" i="7"/>
  <c r="H7" i="7" l="1"/>
  <c r="G18" i="7"/>
  <c r="G17" i="7"/>
  <c r="G16" i="7"/>
  <c r="G9" i="7"/>
  <c r="G10" i="7"/>
  <c r="G14" i="7"/>
  <c r="G3" i="7"/>
  <c r="G8" i="7"/>
  <c r="G15" i="7"/>
  <c r="G4" i="7"/>
  <c r="G5" i="7"/>
  <c r="H16" i="7"/>
  <c r="H6" i="7"/>
  <c r="H5" i="7"/>
  <c r="G6" i="7"/>
  <c r="G12" i="7"/>
  <c r="H11" i="7"/>
  <c r="G13" i="7"/>
  <c r="G11" i="7"/>
  <c r="H9" i="7"/>
  <c r="H18" i="7"/>
  <c r="H12" i="7"/>
  <c r="H10" i="7"/>
  <c r="G7" i="7"/>
  <c r="H17" i="7"/>
  <c r="H13" i="7"/>
  <c r="H14" i="7"/>
  <c r="H3" i="7"/>
  <c r="H8" i="7"/>
  <c r="H2" i="7"/>
  <c r="H15" i="7"/>
  <c r="H4" i="7"/>
  <c r="C23" i="9"/>
  <c r="C3" i="9"/>
  <c r="C8" i="9"/>
  <c r="C13" i="9"/>
  <c r="C18" i="9"/>
  <c r="C35" i="9"/>
  <c r="C34" i="9"/>
  <c r="C32" i="9"/>
  <c r="C30" i="9"/>
  <c r="C29" i="9"/>
  <c r="C27" i="9"/>
  <c r="C25" i="9"/>
  <c r="C24" i="9"/>
  <c r="C22" i="9"/>
  <c r="C20" i="9"/>
  <c r="C19" i="9"/>
  <c r="C17" i="9"/>
  <c r="C15" i="9"/>
  <c r="C14" i="9"/>
  <c r="C12" i="9"/>
  <c r="C10" i="9"/>
  <c r="C9" i="9"/>
  <c r="C7" i="9"/>
  <c r="B10" i="7" l="1"/>
  <c r="B13" i="7"/>
  <c r="B8" i="7"/>
  <c r="B2" i="7"/>
  <c r="B21" i="7"/>
  <c r="B15" i="7"/>
  <c r="B14" i="7"/>
  <c r="B9" i="7"/>
  <c r="B3" i="7"/>
  <c r="B5" i="7"/>
  <c r="B6" i="7"/>
  <c r="B4" i="7"/>
  <c r="B17" i="7"/>
  <c r="B11" i="7"/>
  <c r="B22" i="7"/>
  <c r="B20" i="7"/>
  <c r="B16" i="7"/>
  <c r="B19" i="7"/>
  <c r="B7" i="7"/>
  <c r="B1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8" i="7"/>
  <c r="C5" i="9"/>
  <c r="C4" i="9"/>
  <c r="C2" i="9"/>
  <c r="A6" i="5" l="1"/>
  <c r="A11" i="5" s="1"/>
  <c r="A16" i="5" s="1"/>
  <c r="A21" i="5" s="1"/>
  <c r="A26" i="5" s="1"/>
  <c r="A31" i="5" s="1"/>
  <c r="A6" i="6"/>
  <c r="A11" i="6" s="1"/>
  <c r="A16" i="6" s="1"/>
  <c r="A21" i="6" s="1"/>
  <c r="A26" i="6" s="1"/>
  <c r="A31" i="6" s="1"/>
  <c r="H2" i="4"/>
  <c r="I2" i="4"/>
  <c r="J2" i="4"/>
  <c r="B4" i="4"/>
  <c r="B5" i="4"/>
  <c r="B6" i="4"/>
  <c r="B7" i="4"/>
  <c r="B8" i="4"/>
  <c r="B9" i="4"/>
  <c r="B10" i="4"/>
  <c r="A11" i="4"/>
  <c r="A12" i="4"/>
  <c r="A21" i="4" s="1"/>
  <c r="A30" i="4" s="1"/>
  <c r="A39" i="4" s="1"/>
  <c r="A48" i="4" s="1"/>
  <c r="A57" i="4" s="1"/>
  <c r="A66" i="4" s="1"/>
  <c r="A75" i="4" s="1"/>
  <c r="A84" i="4" s="1"/>
  <c r="A93" i="4" s="1"/>
  <c r="A102" i="4" s="1"/>
  <c r="A111" i="4" s="1"/>
  <c r="A120" i="4" s="1"/>
  <c r="A129" i="4" s="1"/>
  <c r="A138" i="4" s="1"/>
  <c r="A147" i="4" s="1"/>
  <c r="A156" i="4" s="1"/>
  <c r="A165" i="4" s="1"/>
  <c r="A174" i="4" s="1"/>
  <c r="A183" i="4" s="1"/>
  <c r="A192" i="4" s="1"/>
  <c r="A201" i="4" s="1"/>
  <c r="A210" i="4" s="1"/>
  <c r="A219" i="4" s="1"/>
  <c r="A228" i="4" s="1"/>
  <c r="A237" i="4" s="1"/>
  <c r="A246" i="4" s="1"/>
  <c r="A255" i="4" s="1"/>
  <c r="A264" i="4" s="1"/>
  <c r="A273" i="4" s="1"/>
  <c r="A282" i="4" s="1"/>
  <c r="A291" i="4" s="1"/>
  <c r="A300" i="4" s="1"/>
  <c r="A309" i="4" s="1"/>
  <c r="A318" i="4" s="1"/>
  <c r="A327" i="4" s="1"/>
  <c r="A336" i="4" s="1"/>
  <c r="A345" i="4" s="1"/>
  <c r="A354" i="4" s="1"/>
  <c r="A363" i="4" s="1"/>
  <c r="A372" i="4" s="1"/>
  <c r="A381" i="4" s="1"/>
  <c r="A390" i="4" s="1"/>
  <c r="A399" i="4" s="1"/>
  <c r="A408" i="4" s="1"/>
  <c r="A417" i="4" s="1"/>
  <c r="A426" i="4" s="1"/>
  <c r="A435" i="4" s="1"/>
  <c r="A444" i="4" s="1"/>
  <c r="A453" i="4" s="1"/>
  <c r="A462" i="4" s="1"/>
  <c r="A471" i="4" s="1"/>
  <c r="A480" i="4" s="1"/>
  <c r="A489" i="4" s="1"/>
  <c r="A498" i="4" s="1"/>
  <c r="A507" i="4" s="1"/>
  <c r="A516" i="4" s="1"/>
  <c r="A525" i="4" s="1"/>
  <c r="A534" i="4" s="1"/>
  <c r="A13" i="4"/>
  <c r="A22" i="4" s="1"/>
  <c r="A31" i="4" s="1"/>
  <c r="A40" i="4" s="1"/>
  <c r="A49" i="4" s="1"/>
  <c r="A58" i="4" s="1"/>
  <c r="A67" i="4" s="1"/>
  <c r="A76" i="4" s="1"/>
  <c r="A85" i="4" s="1"/>
  <c r="A94" i="4" s="1"/>
  <c r="A103" i="4" s="1"/>
  <c r="A112" i="4" s="1"/>
  <c r="A121" i="4" s="1"/>
  <c r="A130" i="4" s="1"/>
  <c r="A139" i="4" s="1"/>
  <c r="A148" i="4" s="1"/>
  <c r="A157" i="4" s="1"/>
  <c r="A166" i="4" s="1"/>
  <c r="A175" i="4" s="1"/>
  <c r="A184" i="4" s="1"/>
  <c r="A193" i="4" s="1"/>
  <c r="A202" i="4" s="1"/>
  <c r="A211" i="4" s="1"/>
  <c r="A220" i="4" s="1"/>
  <c r="A229" i="4" s="1"/>
  <c r="A238" i="4" s="1"/>
  <c r="A247" i="4" s="1"/>
  <c r="A256" i="4" s="1"/>
  <c r="A265" i="4" s="1"/>
  <c r="A274" i="4" s="1"/>
  <c r="A283" i="4" s="1"/>
  <c r="A292" i="4" s="1"/>
  <c r="A301" i="4" s="1"/>
  <c r="A310" i="4" s="1"/>
  <c r="A319" i="4" s="1"/>
  <c r="A328" i="4" s="1"/>
  <c r="A337" i="4" s="1"/>
  <c r="A346" i="4" s="1"/>
  <c r="A355" i="4" s="1"/>
  <c r="A364" i="4" s="1"/>
  <c r="A373" i="4" s="1"/>
  <c r="A382" i="4" s="1"/>
  <c r="A391" i="4" s="1"/>
  <c r="A400" i="4" s="1"/>
  <c r="A409" i="4" s="1"/>
  <c r="A418" i="4" s="1"/>
  <c r="A427" i="4" s="1"/>
  <c r="A436" i="4" s="1"/>
  <c r="A445" i="4" s="1"/>
  <c r="A454" i="4" s="1"/>
  <c r="A463" i="4" s="1"/>
  <c r="A472" i="4" s="1"/>
  <c r="A481" i="4" s="1"/>
  <c r="A490" i="4" s="1"/>
  <c r="A499" i="4" s="1"/>
  <c r="A508" i="4" s="1"/>
  <c r="A517" i="4" s="1"/>
  <c r="A526" i="4" s="1"/>
  <c r="A535" i="4" s="1"/>
  <c r="A14" i="4"/>
  <c r="A15" i="4"/>
  <c r="A24" i="4" s="1"/>
  <c r="A33" i="4" s="1"/>
  <c r="A42" i="4" s="1"/>
  <c r="A51" i="4" s="1"/>
  <c r="A60" i="4" s="1"/>
  <c r="A69" i="4" s="1"/>
  <c r="A78" i="4" s="1"/>
  <c r="A87" i="4" s="1"/>
  <c r="A96" i="4" s="1"/>
  <c r="A105" i="4" s="1"/>
  <c r="A114" i="4" s="1"/>
  <c r="A123" i="4" s="1"/>
  <c r="A132" i="4" s="1"/>
  <c r="A141" i="4" s="1"/>
  <c r="A150" i="4" s="1"/>
  <c r="A159" i="4" s="1"/>
  <c r="A168" i="4" s="1"/>
  <c r="A177" i="4" s="1"/>
  <c r="A186" i="4" s="1"/>
  <c r="A195" i="4" s="1"/>
  <c r="A204" i="4" s="1"/>
  <c r="A213" i="4" s="1"/>
  <c r="A222" i="4" s="1"/>
  <c r="A231" i="4" s="1"/>
  <c r="A240" i="4" s="1"/>
  <c r="A249" i="4" s="1"/>
  <c r="A258" i="4" s="1"/>
  <c r="A267" i="4" s="1"/>
  <c r="A276" i="4" s="1"/>
  <c r="A285" i="4" s="1"/>
  <c r="A294" i="4" s="1"/>
  <c r="A303" i="4" s="1"/>
  <c r="A312" i="4" s="1"/>
  <c r="A321" i="4" s="1"/>
  <c r="A330" i="4" s="1"/>
  <c r="A339" i="4" s="1"/>
  <c r="A348" i="4" s="1"/>
  <c r="A357" i="4" s="1"/>
  <c r="A366" i="4" s="1"/>
  <c r="A375" i="4" s="1"/>
  <c r="A384" i="4" s="1"/>
  <c r="A393" i="4" s="1"/>
  <c r="A402" i="4" s="1"/>
  <c r="A411" i="4" s="1"/>
  <c r="A420" i="4" s="1"/>
  <c r="A429" i="4" s="1"/>
  <c r="A438" i="4" s="1"/>
  <c r="A447" i="4" s="1"/>
  <c r="A456" i="4" s="1"/>
  <c r="A465" i="4" s="1"/>
  <c r="A474" i="4" s="1"/>
  <c r="A483" i="4" s="1"/>
  <c r="A492" i="4" s="1"/>
  <c r="A501" i="4" s="1"/>
  <c r="A510" i="4" s="1"/>
  <c r="A519" i="4" s="1"/>
  <c r="A528" i="4" s="1"/>
  <c r="A537" i="4" s="1"/>
  <c r="A16" i="4"/>
  <c r="A25" i="4" s="1"/>
  <c r="A34" i="4" s="1"/>
  <c r="A43" i="4" s="1"/>
  <c r="A52" i="4" s="1"/>
  <c r="A61" i="4" s="1"/>
  <c r="A70" i="4" s="1"/>
  <c r="A79" i="4" s="1"/>
  <c r="A88" i="4" s="1"/>
  <c r="A97" i="4" s="1"/>
  <c r="A106" i="4" s="1"/>
  <c r="A115" i="4" s="1"/>
  <c r="A124" i="4" s="1"/>
  <c r="A133" i="4" s="1"/>
  <c r="A142" i="4" s="1"/>
  <c r="A151" i="4" s="1"/>
  <c r="A160" i="4" s="1"/>
  <c r="A169" i="4" s="1"/>
  <c r="A178" i="4" s="1"/>
  <c r="A187" i="4" s="1"/>
  <c r="A196" i="4" s="1"/>
  <c r="A205" i="4" s="1"/>
  <c r="A214" i="4" s="1"/>
  <c r="A223" i="4" s="1"/>
  <c r="A232" i="4" s="1"/>
  <c r="A241" i="4" s="1"/>
  <c r="A250" i="4" s="1"/>
  <c r="A259" i="4" s="1"/>
  <c r="A268" i="4" s="1"/>
  <c r="A277" i="4" s="1"/>
  <c r="A286" i="4" s="1"/>
  <c r="A295" i="4" s="1"/>
  <c r="A304" i="4" s="1"/>
  <c r="A313" i="4" s="1"/>
  <c r="A322" i="4" s="1"/>
  <c r="A331" i="4" s="1"/>
  <c r="A340" i="4" s="1"/>
  <c r="A349" i="4" s="1"/>
  <c r="A358" i="4" s="1"/>
  <c r="A367" i="4" s="1"/>
  <c r="A376" i="4" s="1"/>
  <c r="A385" i="4" s="1"/>
  <c r="A394" i="4" s="1"/>
  <c r="A403" i="4" s="1"/>
  <c r="A412" i="4" s="1"/>
  <c r="A421" i="4" s="1"/>
  <c r="A430" i="4" s="1"/>
  <c r="A439" i="4" s="1"/>
  <c r="A448" i="4" s="1"/>
  <c r="A457" i="4" s="1"/>
  <c r="A466" i="4" s="1"/>
  <c r="A475" i="4" s="1"/>
  <c r="A484" i="4" s="1"/>
  <c r="A493" i="4" s="1"/>
  <c r="A502" i="4" s="1"/>
  <c r="A511" i="4" s="1"/>
  <c r="A520" i="4" s="1"/>
  <c r="A529" i="4" s="1"/>
  <c r="A538" i="4" s="1"/>
  <c r="A17" i="4"/>
  <c r="A26" i="4" s="1"/>
  <c r="A35" i="4" s="1"/>
  <c r="A44" i="4" s="1"/>
  <c r="A53" i="4" s="1"/>
  <c r="A62" i="4" s="1"/>
  <c r="A71" i="4" s="1"/>
  <c r="A80" i="4" s="1"/>
  <c r="A89" i="4" s="1"/>
  <c r="A98" i="4" s="1"/>
  <c r="A107" i="4" s="1"/>
  <c r="A116" i="4" s="1"/>
  <c r="A125" i="4" s="1"/>
  <c r="A134" i="4" s="1"/>
  <c r="A143" i="4" s="1"/>
  <c r="A152" i="4" s="1"/>
  <c r="A161" i="4" s="1"/>
  <c r="A170" i="4" s="1"/>
  <c r="A179" i="4" s="1"/>
  <c r="A188" i="4" s="1"/>
  <c r="A197" i="4" s="1"/>
  <c r="A206" i="4" s="1"/>
  <c r="A215" i="4" s="1"/>
  <c r="A224" i="4" s="1"/>
  <c r="A233" i="4" s="1"/>
  <c r="A242" i="4" s="1"/>
  <c r="A251" i="4" s="1"/>
  <c r="A260" i="4" s="1"/>
  <c r="A269" i="4" s="1"/>
  <c r="A278" i="4" s="1"/>
  <c r="A287" i="4" s="1"/>
  <c r="A296" i="4" s="1"/>
  <c r="A305" i="4" s="1"/>
  <c r="A314" i="4" s="1"/>
  <c r="A323" i="4" s="1"/>
  <c r="A332" i="4" s="1"/>
  <c r="A341" i="4" s="1"/>
  <c r="A350" i="4" s="1"/>
  <c r="A359" i="4" s="1"/>
  <c r="A368" i="4" s="1"/>
  <c r="A377" i="4" s="1"/>
  <c r="A386" i="4" s="1"/>
  <c r="A395" i="4" s="1"/>
  <c r="A404" i="4" s="1"/>
  <c r="A413" i="4" s="1"/>
  <c r="A422" i="4" s="1"/>
  <c r="A431" i="4" s="1"/>
  <c r="A440" i="4" s="1"/>
  <c r="A449" i="4" s="1"/>
  <c r="A458" i="4" s="1"/>
  <c r="A467" i="4" s="1"/>
  <c r="A476" i="4" s="1"/>
  <c r="A485" i="4" s="1"/>
  <c r="A494" i="4" s="1"/>
  <c r="A503" i="4" s="1"/>
  <c r="A512" i="4" s="1"/>
  <c r="A521" i="4" s="1"/>
  <c r="A530" i="4" s="1"/>
  <c r="A539" i="4" s="1"/>
  <c r="A18" i="4"/>
  <c r="A27" i="4" s="1"/>
  <c r="A36" i="4" s="1"/>
  <c r="A45" i="4" s="1"/>
  <c r="A54" i="4" s="1"/>
  <c r="A63" i="4" s="1"/>
  <c r="A72" i="4" s="1"/>
  <c r="A81" i="4" s="1"/>
  <c r="A90" i="4" s="1"/>
  <c r="A99" i="4" s="1"/>
  <c r="A108" i="4" s="1"/>
  <c r="A117" i="4" s="1"/>
  <c r="A126" i="4" s="1"/>
  <c r="A135" i="4" s="1"/>
  <c r="A144" i="4" s="1"/>
  <c r="A153" i="4" s="1"/>
  <c r="A162" i="4" s="1"/>
  <c r="A171" i="4" s="1"/>
  <c r="A180" i="4" s="1"/>
  <c r="A189" i="4" s="1"/>
  <c r="A198" i="4" s="1"/>
  <c r="A207" i="4" s="1"/>
  <c r="A216" i="4" s="1"/>
  <c r="A225" i="4" s="1"/>
  <c r="A234" i="4" s="1"/>
  <c r="A243" i="4" s="1"/>
  <c r="A252" i="4" s="1"/>
  <c r="A261" i="4" s="1"/>
  <c r="A270" i="4" s="1"/>
  <c r="A279" i="4" s="1"/>
  <c r="A288" i="4" s="1"/>
  <c r="A297" i="4" s="1"/>
  <c r="A306" i="4" s="1"/>
  <c r="A315" i="4" s="1"/>
  <c r="A324" i="4" s="1"/>
  <c r="A333" i="4" s="1"/>
  <c r="A342" i="4" s="1"/>
  <c r="A351" i="4" s="1"/>
  <c r="A360" i="4" s="1"/>
  <c r="A369" i="4" s="1"/>
  <c r="A378" i="4" s="1"/>
  <c r="A387" i="4" s="1"/>
  <c r="A396" i="4" s="1"/>
  <c r="A405" i="4" s="1"/>
  <c r="A414" i="4" s="1"/>
  <c r="A423" i="4" s="1"/>
  <c r="A432" i="4" s="1"/>
  <c r="A441" i="4" s="1"/>
  <c r="A450" i="4" s="1"/>
  <c r="A459" i="4" s="1"/>
  <c r="A468" i="4" s="1"/>
  <c r="A477" i="4" s="1"/>
  <c r="A486" i="4" s="1"/>
  <c r="A495" i="4" s="1"/>
  <c r="A504" i="4" s="1"/>
  <c r="A513" i="4" s="1"/>
  <c r="A522" i="4" s="1"/>
  <c r="A531" i="4" s="1"/>
  <c r="A540" i="4" s="1"/>
  <c r="A19" i="4"/>
  <c r="A28" i="4" s="1"/>
  <c r="A37" i="4" s="1"/>
  <c r="A46" i="4" s="1"/>
  <c r="A55" i="4" s="1"/>
  <c r="A64" i="4" s="1"/>
  <c r="A73" i="4" s="1"/>
  <c r="A82" i="4" s="1"/>
  <c r="A91" i="4" s="1"/>
  <c r="A100" i="4" s="1"/>
  <c r="A109" i="4" s="1"/>
  <c r="A118" i="4" s="1"/>
  <c r="A127" i="4" s="1"/>
  <c r="A136" i="4" s="1"/>
  <c r="A145" i="4" s="1"/>
  <c r="A154" i="4" s="1"/>
  <c r="A163" i="4" s="1"/>
  <c r="A172" i="4" s="1"/>
  <c r="A181" i="4" s="1"/>
  <c r="A190" i="4" s="1"/>
  <c r="A199" i="4" s="1"/>
  <c r="A208" i="4" s="1"/>
  <c r="A217" i="4" s="1"/>
  <c r="A226" i="4" s="1"/>
  <c r="A235" i="4" s="1"/>
  <c r="A244" i="4" s="1"/>
  <c r="A253" i="4" s="1"/>
  <c r="A262" i="4" s="1"/>
  <c r="A271" i="4" s="1"/>
  <c r="A280" i="4" s="1"/>
  <c r="A289" i="4" s="1"/>
  <c r="A298" i="4" s="1"/>
  <c r="A307" i="4" s="1"/>
  <c r="A316" i="4" s="1"/>
  <c r="A325" i="4" s="1"/>
  <c r="A334" i="4" s="1"/>
  <c r="A343" i="4" s="1"/>
  <c r="A352" i="4" s="1"/>
  <c r="A361" i="4" s="1"/>
  <c r="A370" i="4" s="1"/>
  <c r="A379" i="4" s="1"/>
  <c r="A388" i="4" s="1"/>
  <c r="A397" i="4" s="1"/>
  <c r="A406" i="4" s="1"/>
  <c r="A415" i="4" s="1"/>
  <c r="A424" i="4" s="1"/>
  <c r="A433" i="4" s="1"/>
  <c r="A442" i="4" s="1"/>
  <c r="A451" i="4" s="1"/>
  <c r="A460" i="4" s="1"/>
  <c r="A469" i="4" s="1"/>
  <c r="A478" i="4" s="1"/>
  <c r="A487" i="4" s="1"/>
  <c r="A496" i="4" s="1"/>
  <c r="A505" i="4" s="1"/>
  <c r="A514" i="4" s="1"/>
  <c r="A523" i="4" s="1"/>
  <c r="A532" i="4" s="1"/>
  <c r="A541" i="4" s="1"/>
  <c r="A23" i="4"/>
  <c r="A32" i="4" s="1"/>
  <c r="A41" i="4" s="1"/>
  <c r="A50" i="4" s="1"/>
  <c r="A59" i="4" s="1"/>
  <c r="A68" i="4" s="1"/>
  <c r="A77" i="4" s="1"/>
  <c r="A86" i="4" s="1"/>
  <c r="A95" i="4" s="1"/>
  <c r="A104" i="4" s="1"/>
  <c r="A113" i="4" s="1"/>
  <c r="A122" i="4" s="1"/>
  <c r="A131" i="4" s="1"/>
  <c r="A140" i="4" s="1"/>
  <c r="A149" i="4" s="1"/>
  <c r="A158" i="4" s="1"/>
  <c r="A167" i="4" s="1"/>
  <c r="A176" i="4" s="1"/>
  <c r="A185" i="4" s="1"/>
  <c r="A194" i="4" s="1"/>
  <c r="A203" i="4" s="1"/>
  <c r="A212" i="4" s="1"/>
  <c r="A221" i="4" s="1"/>
  <c r="A230" i="4" s="1"/>
  <c r="A239" i="4" s="1"/>
  <c r="A248" i="4" s="1"/>
  <c r="A257" i="4" s="1"/>
  <c r="A266" i="4" s="1"/>
  <c r="A275" i="4" s="1"/>
  <c r="A284" i="4" s="1"/>
  <c r="A293" i="4" s="1"/>
  <c r="A302" i="4" s="1"/>
  <c r="A311" i="4" s="1"/>
  <c r="A320" i="4" s="1"/>
  <c r="A329" i="4" s="1"/>
  <c r="A338" i="4" s="1"/>
  <c r="A347" i="4" s="1"/>
  <c r="A356" i="4" s="1"/>
  <c r="A365" i="4" s="1"/>
  <c r="A374" i="4" s="1"/>
  <c r="A383" i="4" s="1"/>
  <c r="A392" i="4" s="1"/>
  <c r="A401" i="4" s="1"/>
  <c r="A410" i="4" s="1"/>
  <c r="A419" i="4" s="1"/>
  <c r="A428" i="4" s="1"/>
  <c r="A437" i="4" s="1"/>
  <c r="A446" i="4" s="1"/>
  <c r="A455" i="4" s="1"/>
  <c r="A464" i="4" s="1"/>
  <c r="A473" i="4" s="1"/>
  <c r="A482" i="4" s="1"/>
  <c r="A491" i="4" s="1"/>
  <c r="A500" i="4" s="1"/>
  <c r="A509" i="4" s="1"/>
  <c r="A518" i="4" s="1"/>
  <c r="A527" i="4" s="1"/>
  <c r="A536" i="4" s="1"/>
  <c r="G20" i="7"/>
  <c r="H20" i="7"/>
  <c r="G36" i="7"/>
  <c r="H36" i="7"/>
  <c r="G26" i="7"/>
  <c r="H26" i="7"/>
  <c r="G19" i="7"/>
  <c r="H19" i="7"/>
  <c r="G32" i="7"/>
  <c r="H32" i="7"/>
  <c r="G35" i="7"/>
  <c r="H35" i="7"/>
  <c r="G23" i="7"/>
  <c r="H23" i="7"/>
  <c r="G29" i="7"/>
  <c r="H29" i="7"/>
  <c r="G22" i="7"/>
  <c r="H22" i="7"/>
  <c r="G34" i="7"/>
  <c r="H34" i="7"/>
  <c r="G31" i="7"/>
  <c r="H31" i="7"/>
  <c r="G39" i="7"/>
  <c r="H39" i="7"/>
  <c r="G33" i="7"/>
  <c r="H33" i="7"/>
  <c r="G27" i="7"/>
  <c r="H27" i="7"/>
  <c r="G28" i="7"/>
  <c r="H28" i="7"/>
  <c r="G41" i="7"/>
  <c r="H41" i="7"/>
  <c r="G24" i="7"/>
  <c r="H24" i="7"/>
  <c r="G51" i="7"/>
  <c r="H51" i="7"/>
  <c r="G25" i="7"/>
  <c r="H25" i="7"/>
  <c r="G40" i="7"/>
  <c r="H40" i="7"/>
  <c r="G46" i="7"/>
  <c r="H46" i="7"/>
  <c r="G52" i="7"/>
  <c r="H52" i="7"/>
  <c r="G37" i="7"/>
  <c r="H37" i="7"/>
  <c r="G53" i="7"/>
  <c r="H53" i="7"/>
  <c r="G57" i="7"/>
  <c r="H57" i="7"/>
  <c r="G55" i="7"/>
  <c r="H55" i="7"/>
  <c r="G38" i="7"/>
  <c r="H38" i="7"/>
  <c r="G45" i="7"/>
  <c r="H45" i="7"/>
  <c r="G43" i="7"/>
  <c r="H43" i="7"/>
  <c r="G21" i="7"/>
  <c r="H21" i="7"/>
  <c r="G49" i="7"/>
  <c r="H49" i="7"/>
  <c r="G47" i="7"/>
  <c r="H47" i="7"/>
  <c r="G50" i="7"/>
  <c r="H50" i="7"/>
  <c r="G30" i="7"/>
  <c r="H30" i="7"/>
  <c r="G56" i="7"/>
  <c r="H56" i="7"/>
  <c r="G48" i="7"/>
  <c r="H48" i="7"/>
  <c r="G54" i="7"/>
  <c r="H54" i="7"/>
  <c r="G42" i="7"/>
  <c r="H42" i="7"/>
  <c r="G44" i="7"/>
  <c r="H44" i="7"/>
  <c r="G58" i="7"/>
  <c r="H58" i="7"/>
  <c r="G59" i="7"/>
  <c r="H59" i="7"/>
  <c r="G60" i="7"/>
  <c r="H60" i="7"/>
  <c r="G61" i="7"/>
  <c r="H61" i="7"/>
  <c r="G62" i="7"/>
  <c r="H62" i="7"/>
  <c r="G63" i="7"/>
  <c r="H63" i="7"/>
  <c r="G64" i="7"/>
  <c r="H64" i="7"/>
  <c r="G65" i="7"/>
  <c r="H65" i="7"/>
  <c r="G66" i="7"/>
  <c r="H66" i="7"/>
  <c r="G67" i="7"/>
  <c r="H67" i="7"/>
  <c r="G68" i="7"/>
  <c r="H68" i="7"/>
  <c r="G69" i="7"/>
  <c r="H69" i="7"/>
  <c r="G70" i="7"/>
  <c r="H70" i="7"/>
  <c r="G71" i="7"/>
  <c r="H71" i="7"/>
  <c r="G72" i="7"/>
  <c r="H72" i="7"/>
  <c r="G73" i="7"/>
  <c r="H73" i="7"/>
  <c r="G74" i="7"/>
  <c r="H74" i="7"/>
  <c r="G75" i="7"/>
  <c r="H75" i="7"/>
  <c r="G76" i="7"/>
  <c r="H76" i="7"/>
  <c r="G77" i="7"/>
  <c r="H77" i="7"/>
  <c r="G78" i="7"/>
  <c r="H78" i="7"/>
  <c r="G79" i="7"/>
  <c r="H79" i="7"/>
  <c r="G80" i="7"/>
  <c r="H80" i="7"/>
  <c r="G81" i="7"/>
  <c r="H81" i="7"/>
  <c r="G82" i="7"/>
  <c r="H82" i="7"/>
  <c r="G83" i="7"/>
  <c r="H83" i="7"/>
  <c r="G84" i="7"/>
  <c r="H84" i="7"/>
  <c r="G85" i="7"/>
  <c r="H85" i="7"/>
  <c r="G86" i="7"/>
  <c r="H86" i="7"/>
  <c r="G87" i="7"/>
  <c r="H87" i="7"/>
  <c r="G88" i="7"/>
  <c r="H88" i="7"/>
  <c r="G89" i="7"/>
  <c r="H89" i="7"/>
  <c r="G90" i="7"/>
  <c r="H90" i="7"/>
  <c r="G91" i="7"/>
  <c r="H91" i="7"/>
  <c r="G92" i="7"/>
  <c r="H92" i="7"/>
  <c r="G93" i="7"/>
  <c r="H93" i="7"/>
  <c r="G94" i="7"/>
  <c r="H94" i="7"/>
  <c r="G95" i="7"/>
  <c r="H95" i="7"/>
  <c r="G96" i="7"/>
  <c r="H96" i="7"/>
  <c r="G97" i="7"/>
  <c r="H97" i="7"/>
  <c r="G98" i="7"/>
  <c r="H98" i="7"/>
  <c r="G99" i="7"/>
  <c r="H99" i="7"/>
  <c r="G100" i="7"/>
  <c r="H100" i="7"/>
  <c r="G101" i="7"/>
  <c r="H101" i="7"/>
  <c r="G102" i="7"/>
  <c r="H102" i="7"/>
  <c r="G103" i="7"/>
  <c r="H103" i="7"/>
  <c r="G104" i="7"/>
  <c r="H104" i="7"/>
  <c r="G105" i="7"/>
  <c r="H105" i="7"/>
  <c r="G106" i="7"/>
  <c r="H106" i="7"/>
  <c r="G107" i="7"/>
  <c r="H107" i="7"/>
  <c r="G108" i="7"/>
  <c r="H108" i="7"/>
  <c r="G109" i="7"/>
  <c r="H109" i="7"/>
  <c r="G110" i="7"/>
  <c r="H110" i="7"/>
  <c r="G111" i="7"/>
  <c r="H111" i="7"/>
  <c r="G112" i="7"/>
  <c r="H112" i="7"/>
  <c r="G113" i="7"/>
  <c r="H113" i="7"/>
  <c r="G114" i="7"/>
  <c r="H114" i="7"/>
  <c r="G115" i="7"/>
  <c r="H115" i="7"/>
  <c r="G116" i="7"/>
  <c r="H116" i="7"/>
  <c r="G117" i="7"/>
  <c r="H117" i="7"/>
  <c r="G118" i="7"/>
  <c r="H118" i="7"/>
  <c r="G119" i="7"/>
  <c r="H119" i="7"/>
  <c r="G120" i="7"/>
  <c r="H120" i="7"/>
  <c r="G121" i="7"/>
  <c r="H121" i="7"/>
  <c r="B18" i="4" l="1"/>
  <c r="A36" i="5"/>
  <c r="B11" i="4"/>
  <c r="B13" i="4"/>
  <c r="B15" i="4"/>
  <c r="B17" i="4"/>
  <c r="B19" i="4"/>
  <c r="A20" i="4"/>
  <c r="B21" i="4" s="1"/>
  <c r="B14" i="4"/>
  <c r="B28" i="4"/>
  <c r="B12" i="4"/>
  <c r="B16" i="4"/>
  <c r="B25" i="4" l="1"/>
  <c r="A41" i="5"/>
  <c r="A46" i="5" s="1"/>
  <c r="A51" i="5" s="1"/>
  <c r="A56" i="5" s="1"/>
  <c r="A61" i="5" s="1"/>
  <c r="A66" i="5" s="1"/>
  <c r="A71" i="5" s="1"/>
  <c r="A76" i="5" s="1"/>
  <c r="A81" i="5" s="1"/>
  <c r="A86" i="5" s="1"/>
  <c r="A91" i="5" s="1"/>
  <c r="A96" i="5" s="1"/>
  <c r="A101" i="5" s="1"/>
  <c r="A106" i="5" s="1"/>
  <c r="A111" i="5" s="1"/>
  <c r="A116" i="5" s="1"/>
  <c r="A121" i="5" s="1"/>
  <c r="A126" i="5" s="1"/>
  <c r="A131" i="5" s="1"/>
  <c r="A136" i="5" s="1"/>
  <c r="A141" i="5" s="1"/>
  <c r="A146" i="5" s="1"/>
  <c r="B24" i="4"/>
  <c r="A29" i="4"/>
  <c r="B29" i="4" s="1"/>
  <c r="B31" i="4"/>
  <c r="B23" i="4"/>
  <c r="B22" i="4"/>
  <c r="B37" i="4"/>
  <c r="B30" i="4"/>
  <c r="B26" i="4"/>
  <c r="B20" i="4"/>
  <c r="B35" i="4"/>
  <c r="B27" i="4"/>
  <c r="B36" i="4" l="1"/>
  <c r="A38" i="4"/>
  <c r="B33" i="4"/>
  <c r="B41" i="4"/>
  <c r="B48" i="4"/>
  <c r="B32" i="4"/>
  <c r="B34" i="4"/>
  <c r="A47" i="4" l="1"/>
  <c r="B42" i="4"/>
  <c r="B40" i="4"/>
  <c r="B50" i="4"/>
  <c r="B45" i="4"/>
  <c r="B39" i="4"/>
  <c r="B46" i="4"/>
  <c r="B57" i="4"/>
  <c r="B43" i="4"/>
  <c r="B55" i="4"/>
  <c r="B38" i="4"/>
  <c r="B51" i="4"/>
  <c r="B44" i="4"/>
  <c r="A56" i="4" l="1"/>
  <c r="B63" i="4"/>
  <c r="B59" i="4"/>
  <c r="B49" i="4"/>
  <c r="B53" i="4"/>
  <c r="B56" i="4"/>
  <c r="B61" i="4"/>
  <c r="B52" i="4"/>
  <c r="B54" i="4"/>
  <c r="B64" i="4"/>
  <c r="B62" i="4"/>
  <c r="A65" i="4" l="1"/>
  <c r="B73" i="4"/>
  <c r="B74" i="4"/>
  <c r="B67" i="4"/>
  <c r="B60" i="4"/>
  <c r="B66" i="4"/>
  <c r="B58" i="4"/>
  <c r="B65" i="4"/>
  <c r="A74" i="4" l="1"/>
  <c r="B75" i="4"/>
  <c r="B72" i="4"/>
  <c r="B68" i="4"/>
  <c r="B70" i="4"/>
  <c r="B71" i="4"/>
  <c r="B69" i="4"/>
  <c r="B78" i="4"/>
  <c r="B80" i="4"/>
  <c r="B81" i="4"/>
  <c r="A83" i="4" l="1"/>
  <c r="B79" i="4"/>
  <c r="B84" i="4"/>
  <c r="B87" i="4"/>
  <c r="B93" i="4"/>
  <c r="B82" i="4"/>
  <c r="B83" i="4"/>
  <c r="B86" i="4"/>
  <c r="B76" i="4"/>
  <c r="B77" i="4"/>
  <c r="B90" i="4"/>
  <c r="B89" i="4"/>
  <c r="B92" i="4"/>
  <c r="A92" i="4" l="1"/>
  <c r="B101" i="4"/>
  <c r="B94" i="4"/>
  <c r="B97" i="4"/>
  <c r="B85" i="4"/>
  <c r="B102" i="4"/>
  <c r="B96" i="4"/>
  <c r="B91" i="4"/>
  <c r="B95" i="4"/>
  <c r="B88" i="4"/>
  <c r="A101" i="4" l="1"/>
  <c r="B100" i="4"/>
  <c r="B98" i="4"/>
  <c r="B99" i="4"/>
  <c r="A110" i="4" l="1"/>
  <c r="B111" i="4"/>
  <c r="B109" i="4"/>
  <c r="B106" i="4"/>
  <c r="B105" i="4"/>
  <c r="B108" i="4"/>
  <c r="B107" i="4"/>
  <c r="B110" i="4"/>
  <c r="B104" i="4"/>
  <c r="B103" i="4"/>
  <c r="A119" i="4" l="1"/>
  <c r="B116" i="4"/>
  <c r="B114" i="4"/>
  <c r="B119" i="4"/>
  <c r="B117" i="4"/>
  <c r="B112" i="4"/>
  <c r="B120" i="4"/>
  <c r="B118" i="4"/>
  <c r="B113" i="4"/>
  <c r="B115" i="4"/>
  <c r="A128" i="4" l="1"/>
  <c r="B121" i="4"/>
  <c r="B125" i="4"/>
  <c r="B122" i="4"/>
  <c r="B124" i="4"/>
  <c r="B128" i="4"/>
  <c r="B126" i="4"/>
  <c r="B129" i="4"/>
  <c r="B123" i="4"/>
  <c r="B127" i="4"/>
  <c r="A137" i="4" l="1"/>
  <c r="B130" i="4"/>
  <c r="B132" i="4"/>
  <c r="B136" i="4"/>
  <c r="B133" i="4"/>
  <c r="B138" i="4"/>
  <c r="B135" i="4"/>
  <c r="B137" i="4"/>
  <c r="B134" i="4"/>
  <c r="B131" i="4"/>
  <c r="A146" i="4" l="1"/>
  <c r="B142" i="4"/>
  <c r="B141" i="4"/>
  <c r="B146" i="4"/>
  <c r="B144" i="4"/>
  <c r="B139" i="4"/>
  <c r="B145" i="4"/>
  <c r="B147" i="4"/>
  <c r="B140" i="4"/>
  <c r="B143" i="4"/>
  <c r="A155" i="4" l="1"/>
  <c r="B148" i="4"/>
  <c r="B151" i="4"/>
  <c r="B155" i="4"/>
  <c r="B152" i="4"/>
  <c r="B156" i="4"/>
  <c r="B149" i="4"/>
  <c r="B150" i="4"/>
  <c r="B153" i="4"/>
  <c r="B154" i="4"/>
  <c r="A164" i="4" l="1"/>
  <c r="B165" i="4"/>
  <c r="B163" i="4"/>
  <c r="B157" i="4"/>
  <c r="B158" i="4"/>
  <c r="B164" i="4"/>
  <c r="B159" i="4"/>
  <c r="B161" i="4"/>
  <c r="B160" i="4"/>
  <c r="B162" i="4"/>
  <c r="A173" i="4" l="1"/>
  <c r="B166" i="4"/>
  <c r="B168" i="4"/>
  <c r="B173" i="4"/>
  <c r="B171" i="4"/>
  <c r="B167" i="4"/>
  <c r="B174" i="4"/>
  <c r="B169" i="4"/>
  <c r="B172" i="4"/>
  <c r="B170" i="4"/>
  <c r="A182" i="4" l="1"/>
  <c r="B180" i="4"/>
  <c r="B181" i="4"/>
  <c r="B179" i="4"/>
  <c r="B182" i="4"/>
  <c r="B175" i="4"/>
  <c r="B176" i="4"/>
  <c r="B177" i="4"/>
  <c r="B178" i="4"/>
  <c r="A191" i="4" l="1"/>
  <c r="B190" i="4"/>
  <c r="B188" i="4"/>
  <c r="B185" i="4"/>
  <c r="B187" i="4"/>
  <c r="B192" i="4"/>
  <c r="B191" i="4"/>
  <c r="B183" i="4"/>
  <c r="B189" i="4"/>
  <c r="B186" i="4"/>
  <c r="A200" i="4" l="1"/>
  <c r="B201" i="4"/>
  <c r="B195" i="4"/>
  <c r="B193" i="4"/>
  <c r="B198" i="4"/>
  <c r="B200" i="4"/>
  <c r="B196" i="4"/>
  <c r="B197" i="4"/>
  <c r="B199" i="4"/>
  <c r="B194" i="4"/>
  <c r="A209" i="4" l="1"/>
  <c r="B209" i="4"/>
  <c r="B208" i="4"/>
  <c r="B203" i="4"/>
  <c r="B204" i="4"/>
  <c r="B207" i="4"/>
  <c r="B205" i="4"/>
  <c r="B206" i="4"/>
  <c r="B202" i="4"/>
  <c r="B210" i="4"/>
  <c r="A218" i="4" l="1"/>
  <c r="B211" i="4"/>
  <c r="B214" i="4"/>
  <c r="B219" i="4"/>
  <c r="B217" i="4"/>
  <c r="B213" i="4"/>
  <c r="B216" i="4"/>
  <c r="B212" i="4"/>
  <c r="B215" i="4"/>
  <c r="B218" i="4"/>
  <c r="A227" i="4" l="1"/>
  <c r="B220" i="4"/>
  <c r="B222" i="4"/>
  <c r="B221" i="4"/>
  <c r="B226" i="4"/>
  <c r="B228" i="4"/>
  <c r="B227" i="4"/>
  <c r="B225" i="4"/>
  <c r="B224" i="4"/>
  <c r="B223" i="4"/>
  <c r="A236" i="4" l="1"/>
  <c r="B235" i="4"/>
  <c r="B236" i="4"/>
  <c r="B233" i="4"/>
  <c r="B232" i="4"/>
  <c r="B230" i="4"/>
  <c r="B237" i="4"/>
  <c r="B231" i="4"/>
  <c r="B229" i="4"/>
  <c r="B234" i="4"/>
  <c r="A245" i="4" l="1"/>
  <c r="B238" i="4"/>
  <c r="B244" i="4"/>
  <c r="B246" i="4"/>
  <c r="B242" i="4"/>
  <c r="B243" i="4"/>
  <c r="B241" i="4"/>
  <c r="B239" i="4"/>
  <c r="B245" i="4"/>
  <c r="B240" i="4"/>
  <c r="A254" i="4" l="1"/>
  <c r="B253" i="4"/>
  <c r="B247" i="4"/>
  <c r="B249" i="4"/>
  <c r="B251" i="4"/>
  <c r="B252" i="4"/>
  <c r="B255" i="4"/>
  <c r="B248" i="4"/>
  <c r="B250" i="4"/>
  <c r="B254" i="4"/>
  <c r="A263" i="4" l="1"/>
  <c r="B264" i="4"/>
  <c r="B259" i="4"/>
  <c r="B261" i="4"/>
  <c r="B260" i="4"/>
  <c r="B263" i="4"/>
  <c r="B257" i="4"/>
  <c r="B256" i="4"/>
  <c r="B262" i="4"/>
  <c r="B258" i="4"/>
  <c r="A272" i="4" l="1"/>
  <c r="B269" i="4"/>
  <c r="B268" i="4"/>
  <c r="B267" i="4"/>
  <c r="B272" i="4"/>
  <c r="B271" i="4"/>
  <c r="B273" i="4"/>
  <c r="B265" i="4"/>
  <c r="B266" i="4"/>
  <c r="B270" i="4"/>
  <c r="A281" i="4" l="1"/>
  <c r="B275" i="4"/>
  <c r="B280" i="4"/>
  <c r="B277" i="4"/>
  <c r="B276" i="4"/>
  <c r="B281" i="4"/>
  <c r="B279" i="4"/>
  <c r="B278" i="4"/>
  <c r="B274" i="4"/>
  <c r="B282" i="4"/>
  <c r="A290" i="4" l="1"/>
  <c r="B284" i="4"/>
  <c r="B283" i="4"/>
  <c r="B291" i="4"/>
  <c r="B285" i="4"/>
  <c r="B288" i="4"/>
  <c r="B289" i="4"/>
  <c r="B287" i="4"/>
  <c r="B286" i="4"/>
  <c r="B290" i="4"/>
  <c r="A299" i="4" l="1"/>
  <c r="B293" i="4"/>
  <c r="B296" i="4"/>
  <c r="B300" i="4"/>
  <c r="B299" i="4"/>
  <c r="B295" i="4"/>
  <c r="B292" i="4"/>
  <c r="B297" i="4"/>
  <c r="B294" i="4"/>
  <c r="B298" i="4"/>
  <c r="A308" i="4" l="1"/>
  <c r="B301" i="4"/>
  <c r="B307" i="4"/>
  <c r="B309" i="4"/>
  <c r="B308" i="4"/>
  <c r="B304" i="4"/>
  <c r="B305" i="4"/>
  <c r="B303" i="4"/>
  <c r="B306" i="4"/>
  <c r="B302" i="4"/>
  <c r="A317" i="4" l="1"/>
  <c r="B317" i="4"/>
  <c r="B312" i="4"/>
  <c r="B316" i="4"/>
  <c r="B315" i="4"/>
  <c r="B313" i="4"/>
  <c r="B311" i="4"/>
  <c r="B314" i="4"/>
  <c r="B318" i="4"/>
  <c r="B310" i="4"/>
  <c r="A326" i="4" l="1"/>
  <c r="B325" i="4"/>
  <c r="B323" i="4"/>
  <c r="B324" i="4"/>
  <c r="B319" i="4"/>
  <c r="B320" i="4"/>
  <c r="B321" i="4"/>
  <c r="B327" i="4"/>
  <c r="B322" i="4"/>
  <c r="B326" i="4"/>
  <c r="A335" i="4" l="1"/>
  <c r="B328" i="4"/>
  <c r="B332" i="4"/>
  <c r="B331" i="4"/>
  <c r="B333" i="4"/>
  <c r="B335" i="4"/>
  <c r="B336" i="4"/>
  <c r="B329" i="4"/>
  <c r="B330" i="4"/>
  <c r="B334" i="4"/>
  <c r="A344" i="4" l="1"/>
  <c r="B344" i="4"/>
  <c r="B341" i="4"/>
  <c r="B339" i="4"/>
  <c r="B340" i="4"/>
  <c r="B337" i="4"/>
  <c r="B345" i="4"/>
  <c r="B343" i="4"/>
  <c r="B338" i="4"/>
  <c r="B342" i="4"/>
  <c r="A353" i="4" l="1"/>
  <c r="B349" i="4"/>
  <c r="B348" i="4"/>
  <c r="B347" i="4"/>
  <c r="B353" i="4"/>
  <c r="B351" i="4"/>
  <c r="B352" i="4"/>
  <c r="B346" i="4"/>
  <c r="B350" i="4"/>
  <c r="B354" i="4"/>
  <c r="A362" i="4" l="1"/>
  <c r="B360" i="4"/>
  <c r="B363" i="4"/>
  <c r="B355" i="4"/>
  <c r="B357" i="4"/>
  <c r="B361" i="4"/>
  <c r="B356" i="4"/>
  <c r="B359" i="4"/>
  <c r="B362" i="4"/>
  <c r="B358" i="4"/>
  <c r="A371" i="4" l="1"/>
  <c r="B365" i="4"/>
  <c r="B371" i="4"/>
  <c r="B364" i="4"/>
  <c r="B368" i="4"/>
  <c r="B367" i="4"/>
  <c r="B369" i="4"/>
  <c r="B372" i="4"/>
  <c r="B370" i="4"/>
  <c r="B366" i="4"/>
  <c r="A380" i="4" l="1"/>
  <c r="B381" i="4"/>
  <c r="B380" i="4"/>
  <c r="B376" i="4"/>
  <c r="B373" i="4"/>
  <c r="B379" i="4"/>
  <c r="B375" i="4"/>
  <c r="B377" i="4"/>
  <c r="B374" i="4"/>
  <c r="B378" i="4"/>
  <c r="A389" i="4" l="1"/>
  <c r="B390" i="4"/>
  <c r="B388" i="4"/>
  <c r="B387" i="4"/>
  <c r="B384" i="4"/>
  <c r="B383" i="4"/>
  <c r="B385" i="4"/>
  <c r="B382" i="4"/>
  <c r="B389" i="4"/>
  <c r="B386" i="4"/>
  <c r="A398" i="4" l="1"/>
  <c r="B395" i="4"/>
  <c r="B393" i="4"/>
  <c r="B396" i="4"/>
  <c r="B398" i="4"/>
  <c r="B397" i="4"/>
  <c r="B391" i="4"/>
  <c r="B392" i="4"/>
  <c r="B399" i="4"/>
  <c r="B394" i="4"/>
  <c r="A407" i="4" l="1"/>
  <c r="B404" i="4"/>
  <c r="B406" i="4"/>
  <c r="B403" i="4"/>
  <c r="B401" i="4"/>
  <c r="B402" i="4"/>
  <c r="B405" i="4"/>
  <c r="B407" i="4"/>
  <c r="B400" i="4"/>
  <c r="B408" i="4"/>
  <c r="A416" i="4" l="1"/>
  <c r="B411" i="4"/>
  <c r="B409" i="4"/>
  <c r="B414" i="4"/>
  <c r="B417" i="4"/>
  <c r="B412" i="4"/>
  <c r="B416" i="4"/>
  <c r="B413" i="4"/>
  <c r="B415" i="4"/>
  <c r="B410" i="4"/>
  <c r="A425" i="4" l="1"/>
  <c r="B420" i="4"/>
  <c r="B422" i="4"/>
  <c r="B425" i="4"/>
  <c r="B419" i="4"/>
  <c r="B426" i="4"/>
  <c r="B418" i="4"/>
  <c r="B424" i="4"/>
  <c r="B423" i="4"/>
  <c r="B421" i="4"/>
  <c r="A434" i="4" l="1"/>
  <c r="B427" i="4"/>
  <c r="B430" i="4"/>
  <c r="B435" i="4"/>
  <c r="B428" i="4"/>
  <c r="B433" i="4"/>
  <c r="B432" i="4"/>
  <c r="B431" i="4"/>
  <c r="B429" i="4"/>
  <c r="B434" i="4"/>
  <c r="A443" i="4" l="1"/>
  <c r="B438" i="4"/>
  <c r="B436" i="4"/>
  <c r="B443" i="4"/>
  <c r="B441" i="4"/>
  <c r="B444" i="4"/>
  <c r="B437" i="4"/>
  <c r="B439" i="4"/>
  <c r="B440" i="4"/>
  <c r="B442" i="4"/>
  <c r="A452" i="4" l="1"/>
  <c r="B452" i="4"/>
  <c r="B446" i="4"/>
  <c r="B449" i="4"/>
  <c r="B451" i="4"/>
  <c r="B447" i="4"/>
  <c r="B448" i="4"/>
  <c r="B445" i="4"/>
  <c r="B450" i="4"/>
  <c r="B453" i="4"/>
  <c r="A461" i="4" l="1"/>
  <c r="B457" i="4"/>
  <c r="B459" i="4"/>
  <c r="B454" i="4"/>
  <c r="B462" i="4"/>
  <c r="B460" i="4"/>
  <c r="B458" i="4"/>
  <c r="B455" i="4"/>
  <c r="B456" i="4"/>
  <c r="B461" i="4"/>
  <c r="A470" i="4" l="1"/>
  <c r="B470" i="4"/>
  <c r="B468" i="4"/>
  <c r="B465" i="4"/>
  <c r="B467" i="4"/>
  <c r="B471" i="4"/>
  <c r="B466" i="4"/>
  <c r="B463" i="4"/>
  <c r="B464" i="4"/>
  <c r="B469" i="4"/>
  <c r="A479" i="4" l="1"/>
  <c r="B473" i="4"/>
  <c r="B475" i="4"/>
  <c r="B478" i="4"/>
  <c r="B476" i="4"/>
  <c r="B480" i="4"/>
  <c r="B479" i="4"/>
  <c r="B477" i="4"/>
  <c r="B474" i="4"/>
  <c r="B472" i="4"/>
  <c r="A488" i="4" l="1"/>
  <c r="B484" i="4"/>
  <c r="B486" i="4"/>
  <c r="B489" i="4"/>
  <c r="B483" i="4"/>
  <c r="B481" i="4"/>
  <c r="B482" i="4"/>
  <c r="B488" i="4"/>
  <c r="B485" i="4"/>
  <c r="B487" i="4"/>
  <c r="A497" i="4" l="1"/>
  <c r="B491" i="4"/>
  <c r="B494" i="4"/>
  <c r="B492" i="4"/>
  <c r="B497" i="4"/>
  <c r="B495" i="4"/>
  <c r="B493" i="4"/>
  <c r="B496" i="4"/>
  <c r="B490" i="4"/>
  <c r="B498" i="4"/>
  <c r="A506" i="4" l="1"/>
  <c r="B502" i="4"/>
  <c r="B500" i="4"/>
  <c r="B499" i="4"/>
  <c r="B504" i="4"/>
  <c r="B506" i="4"/>
  <c r="B505" i="4"/>
  <c r="B503" i="4"/>
  <c r="B507" i="4"/>
  <c r="B501" i="4"/>
  <c r="A515" i="4" l="1"/>
  <c r="B516" i="4"/>
  <c r="B508" i="4"/>
  <c r="B510" i="4"/>
  <c r="B514" i="4"/>
  <c r="B512" i="4"/>
  <c r="B511" i="4"/>
  <c r="B515" i="4"/>
  <c r="B509" i="4"/>
  <c r="B513" i="4"/>
  <c r="A524" i="4" l="1"/>
  <c r="B518" i="4"/>
  <c r="B524" i="4"/>
  <c r="B522" i="4"/>
  <c r="B520" i="4"/>
  <c r="B525" i="4"/>
  <c r="B517" i="4"/>
  <c r="B521" i="4"/>
  <c r="B523" i="4"/>
  <c r="B519" i="4"/>
  <c r="A533" i="4" l="1"/>
  <c r="B534" i="4"/>
  <c r="B526" i="4"/>
  <c r="B532" i="4"/>
  <c r="B530" i="4"/>
  <c r="B528" i="4"/>
  <c r="B529" i="4"/>
  <c r="B533" i="4"/>
  <c r="B531" i="4"/>
  <c r="B527" i="4"/>
  <c r="B540" i="4" l="1"/>
  <c r="B536" i="4"/>
  <c r="B538" i="4"/>
  <c r="B539" i="4"/>
  <c r="B535" i="4"/>
  <c r="B537" i="4"/>
  <c r="B541" i="4"/>
  <c r="A36" i="6"/>
  <c r="A41" i="6" l="1"/>
  <c r="A46" i="6" s="1"/>
  <c r="A51" i="6" s="1"/>
  <c r="A56" i="6" s="1"/>
  <c r="A61" i="6" s="1"/>
  <c r="A66" i="6" s="1"/>
  <c r="A71" i="6" s="1"/>
  <c r="A76" i="6" s="1"/>
  <c r="A81" i="6" s="1"/>
  <c r="A86" i="6" s="1"/>
  <c r="A91" i="6" s="1"/>
  <c r="A96" i="6" s="1"/>
  <c r="A101" i="6" s="1"/>
  <c r="A106" i="6" s="1"/>
  <c r="A111" i="6" s="1"/>
  <c r="A116" i="6" s="1"/>
  <c r="A121" i="6" s="1"/>
  <c r="A126" i="6" s="1"/>
  <c r="A131" i="6" s="1"/>
  <c r="A136" i="6" s="1"/>
  <c r="A141" i="6" s="1"/>
  <c r="A146" i="6" s="1"/>
</calcChain>
</file>

<file path=xl/sharedStrings.xml><?xml version="1.0" encoding="utf-8"?>
<sst xmlns="http://schemas.openxmlformats.org/spreadsheetml/2006/main" count="2538" uniqueCount="348">
  <si>
    <t>Nr</t>
  </si>
  <si>
    <t>L</t>
  </si>
  <si>
    <t>Namn</t>
  </si>
  <si>
    <t>Kommentar</t>
  </si>
  <si>
    <t>Anmälda:</t>
  </si>
  <si>
    <t>Heat</t>
  </si>
  <si>
    <t>Röd</t>
  </si>
  <si>
    <t>Blå</t>
  </si>
  <si>
    <t>Vit</t>
  </si>
  <si>
    <t>Svart</t>
  </si>
  <si>
    <t>Varav Licens:</t>
  </si>
  <si>
    <t xml:space="preserve"> </t>
  </si>
  <si>
    <t>Brother HL-1040 series on LPT1:</t>
  </si>
  <si>
    <t>20S</t>
  </si>
  <si>
    <t>21S</t>
  </si>
  <si>
    <t>Försök</t>
  </si>
  <si>
    <t>Lopp</t>
  </si>
  <si>
    <t>Tid</t>
  </si>
  <si>
    <t>Plac</t>
  </si>
  <si>
    <t>1:</t>
  </si>
  <si>
    <t>Semifinal</t>
  </si>
  <si>
    <t>2:</t>
  </si>
  <si>
    <t>Final</t>
  </si>
  <si>
    <t>Summa</t>
  </si>
  <si>
    <t>.</t>
  </si>
  <si>
    <t>HEAT 1</t>
  </si>
  <si>
    <t>R</t>
  </si>
  <si>
    <t>B</t>
  </si>
  <si>
    <t>V</t>
  </si>
  <si>
    <t>S</t>
  </si>
  <si>
    <t>Tid 1</t>
  </si>
  <si>
    <t>Plac 1</t>
  </si>
  <si>
    <t>Tid 2</t>
  </si>
  <si>
    <t>Plac 2</t>
  </si>
  <si>
    <t>Tid 1+2</t>
  </si>
  <si>
    <t>Plac 1+2</t>
  </si>
  <si>
    <t>Utgår</t>
  </si>
  <si>
    <t>E-KLASS</t>
  </si>
  <si>
    <t>Kod</t>
  </si>
  <si>
    <t>Komm</t>
  </si>
  <si>
    <t>G-H KLASS</t>
  </si>
  <si>
    <t>HEAT 2</t>
  </si>
  <si>
    <t>E-F KLASS</t>
  </si>
  <si>
    <t>C-D KLASS</t>
  </si>
  <si>
    <t>B-KLASS</t>
  </si>
  <si>
    <t>A-B KLASS</t>
  </si>
  <si>
    <t>A-KLASS</t>
  </si>
  <si>
    <t>)-KLASS</t>
  </si>
  <si>
    <t>*-KLASS</t>
  </si>
  <si>
    <t>+-KLASS</t>
  </si>
  <si>
    <t>,-KLASS</t>
  </si>
  <si>
    <t>Poäng</t>
  </si>
  <si>
    <t>SÖD</t>
  </si>
  <si>
    <t>Tid Final</t>
  </si>
  <si>
    <t>Plac Final</t>
  </si>
  <si>
    <t>År</t>
  </si>
  <si>
    <t>Mark</t>
  </si>
  <si>
    <t>Smeknamn</t>
  </si>
  <si>
    <t>Född</t>
  </si>
  <si>
    <t>Kön</t>
  </si>
  <si>
    <t>Ägare</t>
  </si>
  <si>
    <t>Ort</t>
  </si>
  <si>
    <t>Familj</t>
  </si>
  <si>
    <t>LS</t>
  </si>
  <si>
    <t>Notering</t>
  </si>
  <si>
    <t>Far</t>
  </si>
  <si>
    <t>Mor</t>
  </si>
  <si>
    <t>Kennel</t>
  </si>
  <si>
    <t>Uppfödare</t>
  </si>
  <si>
    <t>Adress</t>
  </si>
  <si>
    <t>Försök 1</t>
  </si>
  <si>
    <t>Försök 2</t>
  </si>
  <si>
    <t>C-KLASS</t>
  </si>
  <si>
    <t>KAR</t>
  </si>
  <si>
    <t>Berglund Mike</t>
  </si>
  <si>
    <t>HAL</t>
  </si>
  <si>
    <t>NOR</t>
  </si>
  <si>
    <t>KAL</t>
  </si>
  <si>
    <t>VÄS</t>
  </si>
  <si>
    <t>EJ LICENS</t>
  </si>
  <si>
    <t>x</t>
  </si>
  <si>
    <t>19.12.26</t>
  </si>
  <si>
    <t>21.11.02</t>
  </si>
  <si>
    <t>23.02.15</t>
  </si>
  <si>
    <t>22.08.13</t>
  </si>
  <si>
    <t>25.03.29</t>
  </si>
  <si>
    <t>18.08.27</t>
  </si>
  <si>
    <t>Miraqulix LL Dark Moon</t>
  </si>
  <si>
    <t>Rossi</t>
  </si>
  <si>
    <t>16.10.28</t>
  </si>
  <si>
    <t>H</t>
  </si>
  <si>
    <t>Adolfsson Lars</t>
  </si>
  <si>
    <t>Petersson Eva</t>
  </si>
  <si>
    <t>Crazy Owl´s Björn Järnsida</t>
  </si>
  <si>
    <t>Tycho</t>
  </si>
  <si>
    <t>18.04.15</t>
  </si>
  <si>
    <t>Sjöberg Monica</t>
  </si>
  <si>
    <t>2/5-19 prov KD</t>
  </si>
  <si>
    <t>Lincoln</t>
  </si>
  <si>
    <t>Stenius Kathryne &amp; Kjell Johansson</t>
  </si>
  <si>
    <t>RaceHeart's MB Thor</t>
  </si>
  <si>
    <t>Zarco</t>
  </si>
  <si>
    <t>Hannemoon HM Black Jade</t>
  </si>
  <si>
    <t>Max</t>
  </si>
  <si>
    <t>20.09.01</t>
  </si>
  <si>
    <t>RaceHeart´s MB Trick Or Treat</t>
  </si>
  <si>
    <t>Nemo</t>
  </si>
  <si>
    <t>Fandrey Alva</t>
  </si>
  <si>
    <t>Jelistaz Prince Last Son Of Blue</t>
  </si>
  <si>
    <t>Astro</t>
  </si>
  <si>
    <t>21.03.20</t>
  </si>
  <si>
    <t xml:space="preserve">Vadlin Sofia </t>
  </si>
  <si>
    <t>RaceHeart´s MB Gorm</t>
  </si>
  <si>
    <t>Vincent</t>
  </si>
  <si>
    <t>Jelistaz Prince Of Memory Garden</t>
  </si>
  <si>
    <t>Gili</t>
  </si>
  <si>
    <t>Balogh Jinny</t>
  </si>
  <si>
    <t>Tre Hjärtans C och Hör</t>
  </si>
  <si>
    <t>Widar</t>
  </si>
  <si>
    <t>Thuresson Anders &amp; Andersson Jennie</t>
  </si>
  <si>
    <t>RaceHeart's MB Valentino</t>
  </si>
  <si>
    <t>Valle</t>
  </si>
  <si>
    <t>Raceheart's MB Diesel </t>
  </si>
  <si>
    <t>Morris</t>
  </si>
  <si>
    <t>Raceheart's MB Armani </t>
  </si>
  <si>
    <t>Manne</t>
  </si>
  <si>
    <t>Andersson Eva-Marie</t>
  </si>
  <si>
    <t>Raceheart's MB Versace</t>
  </si>
  <si>
    <t>Sacke</t>
  </si>
  <si>
    <t>Caesar Peter</t>
  </si>
  <si>
    <t>RaceHeart's MB Fendi</t>
  </si>
  <si>
    <t>Frazze</t>
  </si>
  <si>
    <t>Ingvarsson Stefan</t>
  </si>
  <si>
    <r>
      <t>Miraqulix LL Dark Moon</t>
    </r>
    <r>
      <rPr>
        <i/>
        <sz val="8"/>
        <rFont val="Arial"/>
        <family val="2"/>
      </rPr>
      <t xml:space="preserve">
16.10.28
Ägr: Adolfsson Lars</t>
    </r>
  </si>
  <si>
    <r>
      <t>Crazy Owl´s Björn Järnsida</t>
    </r>
    <r>
      <rPr>
        <i/>
        <sz val="8"/>
        <rFont val="Arial"/>
        <family val="2"/>
      </rPr>
      <t xml:space="preserve">
18.04.15
Ägr: Sjöberg Monica</t>
    </r>
  </si>
  <si>
    <r>
      <t>RaceHeart's MB Thor</t>
    </r>
    <r>
      <rPr>
        <i/>
        <sz val="8"/>
        <rFont val="Arial"/>
        <family val="2"/>
      </rPr>
      <t xml:space="preserve">
19.12.26
Ägr: Adolfsson Lars</t>
    </r>
  </si>
  <si>
    <r>
      <t>Hannemoon HM Black Jade</t>
    </r>
    <r>
      <rPr>
        <i/>
        <sz val="8"/>
        <rFont val="Arial"/>
        <family val="2"/>
      </rPr>
      <t xml:space="preserve">
20.09.01
Ägr: Petersson Eva</t>
    </r>
  </si>
  <si>
    <r>
      <t>RaceHeart´s MB Trick Or Treat</t>
    </r>
    <r>
      <rPr>
        <i/>
        <sz val="8"/>
        <rFont val="Arial"/>
        <family val="2"/>
      </rPr>
      <t xml:space="preserve">
21.11.02
Ägr: Fandrey Alva</t>
    </r>
  </si>
  <si>
    <r>
      <t>Jelistaz Prince Last Son Of Blue</t>
    </r>
    <r>
      <rPr>
        <i/>
        <sz val="8"/>
        <rFont val="Arial"/>
        <family val="2"/>
      </rPr>
      <t xml:space="preserve">
21.03.20
Ägr: Vadlin Sofia </t>
    </r>
  </si>
  <si>
    <r>
      <t>RaceHeart´s MB Gorm</t>
    </r>
    <r>
      <rPr>
        <i/>
        <sz val="8"/>
        <rFont val="Arial"/>
        <family val="2"/>
      </rPr>
      <t xml:space="preserve">
23.02.15
Ägr: Adolfsson Lars</t>
    </r>
  </si>
  <si>
    <r>
      <t>Jelistaz Prince Of Memory Garden</t>
    </r>
    <r>
      <rPr>
        <i/>
        <sz val="8"/>
        <rFont val="Arial"/>
        <family val="2"/>
      </rPr>
      <t xml:space="preserve">
22.08.13
Ägr: Vadlin Sofia </t>
    </r>
  </si>
  <si>
    <r>
      <t>RaceHeart's MB Valentino</t>
    </r>
    <r>
      <rPr>
        <i/>
        <sz val="8"/>
        <rFont val="Arial"/>
        <family val="2"/>
      </rPr>
      <t xml:space="preserve">
25.03.29
Ägr: Petersson Eva</t>
    </r>
  </si>
  <si>
    <r>
      <t>Raceheart's MB Diesel </t>
    </r>
    <r>
      <rPr>
        <i/>
        <sz val="8"/>
        <rFont val="Arial"/>
        <family val="2"/>
      </rPr>
      <t xml:space="preserve">
25.03.29
Ägr: Adolfsson Lars</t>
    </r>
  </si>
  <si>
    <r>
      <t>Raceheart's MB Armani </t>
    </r>
    <r>
      <rPr>
        <i/>
        <sz val="8"/>
        <rFont val="Arial"/>
        <family val="2"/>
      </rPr>
      <t xml:space="preserve">
25.03.29
Ägr: Andersson Eva-Marie</t>
    </r>
  </si>
  <si>
    <r>
      <t>Raceheart's MB Versace</t>
    </r>
    <r>
      <rPr>
        <i/>
        <sz val="8"/>
        <rFont val="Arial"/>
        <family val="2"/>
      </rPr>
      <t xml:space="preserve">
25.03.29
Ägr: Caesar Peter</t>
    </r>
  </si>
  <si>
    <r>
      <t>RaceHeart's MB Fendi</t>
    </r>
    <r>
      <rPr>
        <i/>
        <sz val="8"/>
        <rFont val="Arial"/>
        <family val="2"/>
      </rPr>
      <t xml:space="preserve">
25.03.29
Ägr: Ingvarsson Stefan</t>
    </r>
  </si>
  <si>
    <t>Axrace's Dark Dog</t>
  </si>
  <si>
    <t>Miraqulix Cusquena</t>
  </si>
  <si>
    <t>MIRAQULIX</t>
  </si>
  <si>
    <t>Josefsson Lise-Lotte</t>
  </si>
  <si>
    <t>Fliseryd</t>
  </si>
  <si>
    <t>HANNEMOON</t>
  </si>
  <si>
    <t>Andersen Hanne</t>
  </si>
  <si>
    <t>Vretstorp</t>
  </si>
  <si>
    <t>King Of My Heart v. Dia-Robinne</t>
  </si>
  <si>
    <t>Mibisan's Miss Curly Sue</t>
  </si>
  <si>
    <t>CRAZY OWL'S</t>
  </si>
  <si>
    <t>Uggla Katarina</t>
  </si>
  <si>
    <t>Malmköping</t>
  </si>
  <si>
    <t>Axrace's Lady Grey</t>
  </si>
  <si>
    <t xml:space="preserve">RACEHEART'S </t>
  </si>
  <si>
    <t>Emmaboda</t>
  </si>
  <si>
    <t>Winsome Yankees Elmore</t>
  </si>
  <si>
    <t>Raceheart's Mb Elisabeth Swann</t>
  </si>
  <si>
    <t>Raceheart's Mb Charmander</t>
  </si>
  <si>
    <t>Airway Supersonic</t>
  </si>
  <si>
    <t>Ghan Buri Ghan's Moon Quake Shake</t>
  </si>
  <si>
    <t>Fennaur Le Corbusier</t>
  </si>
  <si>
    <t>Jelistaz Princess Eowyn</t>
  </si>
  <si>
    <t>JELISTAZ</t>
  </si>
  <si>
    <t>Söderberg Susanna/Söderberg Stefan</t>
  </si>
  <si>
    <t>Västerås</t>
  </si>
  <si>
    <t>Run Before Beauty's Qatai</t>
  </si>
  <si>
    <t>Raceheart's Mb Leia</t>
  </si>
  <si>
    <t>RACEHEART'S</t>
  </si>
  <si>
    <t>Age Quod Agis Clash Of The Titans</t>
  </si>
  <si>
    <t>Oberbootsmann Vom Rauhen Meer</t>
  </si>
  <si>
    <t>Tre Hjärtans Britta</t>
  </si>
  <si>
    <t>TRE HJÄRTANS</t>
  </si>
  <si>
    <t>Axelsson Inga-Lill/Schröder Anneli</t>
  </si>
  <si>
    <t>Halmstad</t>
  </si>
  <si>
    <t>Norwegian Ridgback</t>
  </si>
  <si>
    <t>Raceheart's Mb Eevee</t>
  </si>
  <si>
    <r>
      <t>Josefsson Lise-Lotte, Fliseryd</t>
    </r>
    <r>
      <rPr>
        <i/>
        <sz val="8"/>
        <rFont val="Arial"/>
        <family val="2"/>
      </rPr>
      <t xml:space="preserve">
Mor: Miraqulix Cusquena
Far: Axrace's Dark Dog</t>
    </r>
  </si>
  <si>
    <r>
      <t>Uggla Katarina, Malmköping</t>
    </r>
    <r>
      <rPr>
        <i/>
        <sz val="8"/>
        <rFont val="Arial"/>
        <family val="2"/>
      </rPr>
      <t xml:space="preserve">
Mor: Mibisan's Miss Curly Sue
Far: King Of My Heart v. Dia-Robinne</t>
    </r>
  </si>
  <si>
    <r>
      <t>Berglund Mike, Emmaboda</t>
    </r>
    <r>
      <rPr>
        <i/>
        <sz val="8"/>
        <rFont val="Arial"/>
        <family val="2"/>
      </rPr>
      <t xml:space="preserve">
Mor: Axrace's Lady Grey
Far: King Of My Heart v. Dia-Robinne</t>
    </r>
  </si>
  <si>
    <r>
      <t>Berglund Mike, Emmaboda</t>
    </r>
    <r>
      <rPr>
        <i/>
        <sz val="8"/>
        <rFont val="Arial"/>
        <family val="2"/>
      </rPr>
      <t xml:space="preserve">
Mor: Raceheart's Mb Elisabeth Swann
Far: Winsome Yankees Elmore</t>
    </r>
  </si>
  <si>
    <r>
      <t>Andersen Hanne, Vretstorp</t>
    </r>
    <r>
      <rPr>
        <i/>
        <sz val="8"/>
        <rFont val="Arial"/>
        <family val="2"/>
      </rPr>
      <t xml:space="preserve">
Mor: Airway Supersonic
Far: Raceheart's Mb Charmander</t>
    </r>
  </si>
  <si>
    <r>
      <t>Berglund Mike, Emmaboda</t>
    </r>
    <r>
      <rPr>
        <i/>
        <sz val="8"/>
        <rFont val="Arial"/>
        <family val="2"/>
      </rPr>
      <t xml:space="preserve">
Mor: Axrace's Lady Grey
Far: Ghan Buri Ghan's Moon Quake Shake</t>
    </r>
  </si>
  <si>
    <r>
      <t>Söderberg Susanna/Söderberg Stefan, Västerås</t>
    </r>
    <r>
      <rPr>
        <i/>
        <sz val="8"/>
        <rFont val="Arial"/>
        <family val="2"/>
      </rPr>
      <t xml:space="preserve">
Mor: Jelistaz Princess Eowyn
Far: Fennaur Le Corbusier</t>
    </r>
  </si>
  <si>
    <r>
      <t>Berglund Mike, Emmaboda</t>
    </r>
    <r>
      <rPr>
        <i/>
        <sz val="8"/>
        <rFont val="Arial"/>
        <family val="2"/>
      </rPr>
      <t xml:space="preserve">
Mor: Raceheart's Mb Leia
Far: Run Before Beauty's Qatai</t>
    </r>
  </si>
  <si>
    <r>
      <t>Söderberg Susanna/Söderberg Stefan, Västerås</t>
    </r>
    <r>
      <rPr>
        <i/>
        <sz val="8"/>
        <rFont val="Arial"/>
        <family val="2"/>
      </rPr>
      <t xml:space="preserve">
Mor: Jelistaz Princess Eowyn
Far: Age Quod Agis Clash Of The Titans</t>
    </r>
  </si>
  <si>
    <r>
      <t>Axelsson Inga-Lill/Schröder Anneli, Halmstad</t>
    </r>
    <r>
      <rPr>
        <i/>
        <sz val="8"/>
        <rFont val="Arial"/>
        <family val="2"/>
      </rPr>
      <t xml:space="preserve">
Mor: Tre Hjärtans Britta
Far: Oberbootsmann Vom Rauhen Meer</t>
    </r>
  </si>
  <si>
    <r>
      <t>Berglund Mike, Emmaboda</t>
    </r>
    <r>
      <rPr>
        <i/>
        <sz val="8"/>
        <rFont val="Arial"/>
        <family val="2"/>
      </rPr>
      <t xml:space="preserve">
Mor: Raceheart's Mb Eevee
Far: Norwegian Ridgback</t>
    </r>
  </si>
  <si>
    <t>D-KLASS</t>
  </si>
  <si>
    <t>Tre Hjärtans Birger</t>
  </si>
  <si>
    <t>Faxe</t>
  </si>
  <si>
    <t>17.02.13</t>
  </si>
  <si>
    <t>Lundquist Marie</t>
  </si>
  <si>
    <t>Goat-Wool Zeppelin</t>
  </si>
  <si>
    <t>Axrace's Sia Pistacia</t>
  </si>
  <si>
    <t>Raceheart's MB Arkturus Black</t>
  </si>
  <si>
    <t>Fennaur Mies Van Der Rohe</t>
  </si>
  <si>
    <t>Rocco</t>
  </si>
  <si>
    <t>19.07.11</t>
  </si>
  <si>
    <t>Eklund Elin</t>
  </si>
  <si>
    <t>19/6-21 täv 3/7-21 täv</t>
  </si>
  <si>
    <t>Zadiyads Heritage</t>
  </si>
  <si>
    <t>Fennaur Aleksandra Kollontaj</t>
  </si>
  <si>
    <t>FENNAUR</t>
  </si>
  <si>
    <t>Vik Christer</t>
  </si>
  <si>
    <t>Stockholm</t>
  </si>
  <si>
    <t>RaceHeart's MB Hocus Pocus</t>
  </si>
  <si>
    <t>Linuz</t>
  </si>
  <si>
    <t>Nilsson Katarina</t>
  </si>
  <si>
    <t>Per-Mo'bile Oscar Of The Old Way</t>
  </si>
  <si>
    <t>Oscar</t>
  </si>
  <si>
    <t>20.09.14</t>
  </si>
  <si>
    <t>Per-Mobile Night Hawk</t>
  </si>
  <si>
    <t>Per-Mobile Give Me Black Memory</t>
  </si>
  <si>
    <t>PER-MOBILE</t>
  </si>
  <si>
    <t>Permo Tina/Permo Tommy</t>
  </si>
  <si>
    <t>Väckelsång</t>
  </si>
  <si>
    <t>Calling You Mix and Match</t>
  </si>
  <si>
    <t>Sixten</t>
  </si>
  <si>
    <t>22.10.21</t>
  </si>
  <si>
    <t>Nilsson Anna</t>
  </si>
  <si>
    <t>Aaniston Drastic Plastic</t>
  </si>
  <si>
    <t>Calling You Cleo</t>
  </si>
  <si>
    <t>CALLING YOU</t>
  </si>
  <si>
    <t>Heldemar Åsa</t>
  </si>
  <si>
    <t>Åkersberga</t>
  </si>
  <si>
    <t>Miraqulix LL Great Opportunities</t>
  </si>
  <si>
    <t>Leffe</t>
  </si>
  <si>
    <t>24.05.28</t>
  </si>
  <si>
    <t>Jalessas Blue Moon</t>
  </si>
  <si>
    <t>Miraqulix Ll Excellent</t>
  </si>
  <si>
    <t>Josefsson Lise-Lotte/Cornelius Emeli</t>
  </si>
  <si>
    <t>Watch'em Smoke And Mirrors</t>
  </si>
  <si>
    <t>Dante</t>
  </si>
  <si>
    <t>24.05.10</t>
  </si>
  <si>
    <t>Eidmann Nikolaus</t>
  </si>
  <si>
    <t xml:space="preserve">SÖD </t>
  </si>
  <si>
    <t>Dévaj 1976 Catch Me If You Can</t>
  </si>
  <si>
    <t>Raceheart's Mb Butterfree</t>
  </si>
  <si>
    <t>WATCH'EM</t>
  </si>
  <si>
    <t>Oskarström</t>
  </si>
  <si>
    <t>Vipplyckans Prince Naveen</t>
  </si>
  <si>
    <t>Skrot</t>
  </si>
  <si>
    <t>23.12.13</t>
  </si>
  <si>
    <t>Riedel Petersdotter Isa</t>
  </si>
  <si>
    <t>Gul/Grön</t>
  </si>
  <si>
    <t>Snö-Liljan's Eldorado</t>
  </si>
  <si>
    <t>Tappinskis Blush</t>
  </si>
  <si>
    <t>VIPPLYCKANS</t>
  </si>
  <si>
    <t>Lundberg Sarah</t>
  </si>
  <si>
    <t>Lingbo</t>
  </si>
  <si>
    <t>Amboryds Cullinan Diamond</t>
  </si>
  <si>
    <t>Allan</t>
  </si>
  <si>
    <t>22.03.18</t>
  </si>
  <si>
    <t>Fennaur Kalle På Spången</t>
  </si>
  <si>
    <t>Camyrra's Shining Ones</t>
  </si>
  <si>
    <t>AMBORYDS</t>
  </si>
  <si>
    <t>Mörner-Stjerneman Elisabeth</t>
  </si>
  <si>
    <t>Alafors</t>
  </si>
  <si>
    <t>24.08.27</t>
  </si>
  <si>
    <t>Best Choice Speed And Beauty</t>
  </si>
  <si>
    <t>Buster</t>
  </si>
  <si>
    <t>23.11.07</t>
  </si>
  <si>
    <t>Gustavsson Elisabeth</t>
  </si>
  <si>
    <t>Amulet Z Hedvab</t>
  </si>
  <si>
    <t>Wiktoria Queen Brodwinek</t>
  </si>
  <si>
    <t>Whoonehults Will You Be There</t>
  </si>
  <si>
    <t>Vidar</t>
  </si>
  <si>
    <t>21.03.02</t>
  </si>
  <si>
    <t>Norrman Carina</t>
  </si>
  <si>
    <t>Whoonehults Piece Of My Heart</t>
  </si>
  <si>
    <t>Starry's Iris</t>
  </si>
  <si>
    <t>WHOONEHULTS</t>
  </si>
  <si>
    <t>Brenden Emmie</t>
  </si>
  <si>
    <t>Bredared</t>
  </si>
  <si>
    <t>Whoonehults Super Trouper</t>
  </si>
  <si>
    <t>Loke</t>
  </si>
  <si>
    <t>23.08.06</t>
  </si>
  <si>
    <t>Revision Of Gentle Mind</t>
  </si>
  <si>
    <t>Durante Vita Shining Star</t>
  </si>
  <si>
    <r>
      <t>Tre Hjärtans Birger</t>
    </r>
    <r>
      <rPr>
        <i/>
        <sz val="8"/>
        <rFont val="Arial"/>
        <family val="2"/>
      </rPr>
      <t xml:space="preserve">
17.02.13
Ägr: Lundquist Marie</t>
    </r>
  </si>
  <si>
    <r>
      <t>Axelsson Inga-Lill/Schröder Anneli, Halmstad</t>
    </r>
    <r>
      <rPr>
        <i/>
        <sz val="8"/>
        <rFont val="Arial"/>
        <family val="2"/>
      </rPr>
      <t xml:space="preserve">
Mor: Axrace's Sia Pistacia
Far: Goat-Wool Zeppelin</t>
    </r>
  </si>
  <si>
    <r>
      <t>Raceheart's MB Arkturus Black</t>
    </r>
    <r>
      <rPr>
        <i/>
        <sz val="8"/>
        <rFont val="Arial"/>
        <family val="2"/>
      </rPr>
      <t xml:space="preserve">
18.08.27
Ägr: Stenius Kathryne &amp; Kjell Johansson</t>
    </r>
  </si>
  <si>
    <r>
      <t>Fennaur Mies Van Der Rohe</t>
    </r>
    <r>
      <rPr>
        <i/>
        <sz val="8"/>
        <rFont val="Arial"/>
        <family val="2"/>
      </rPr>
      <t xml:space="preserve">
19.07.11
Ägr: Eklund Elin</t>
    </r>
  </si>
  <si>
    <r>
      <t>Vik Christer, Stockholm</t>
    </r>
    <r>
      <rPr>
        <i/>
        <sz val="8"/>
        <rFont val="Arial"/>
        <family val="2"/>
      </rPr>
      <t xml:space="preserve">
Mor: Fennaur Aleksandra Kollontaj
Far: Zadiyads Heritage</t>
    </r>
  </si>
  <si>
    <r>
      <t>RaceHeart's MB Hocus Pocus</t>
    </r>
    <r>
      <rPr>
        <i/>
        <sz val="8"/>
        <rFont val="Arial"/>
        <family val="2"/>
      </rPr>
      <t xml:space="preserve">
21.11.02
Ägr: Nilsson Katarina</t>
    </r>
  </si>
  <si>
    <r>
      <t>Per-Mo'bile Oscar Of The Old Way</t>
    </r>
    <r>
      <rPr>
        <i/>
        <sz val="8"/>
        <rFont val="Arial"/>
        <family val="2"/>
      </rPr>
      <t xml:space="preserve">
20.09.14
Ägr: Caesar Peter</t>
    </r>
  </si>
  <si>
    <r>
      <t>Permo Tina/Permo Tommy, Väckelsång</t>
    </r>
    <r>
      <rPr>
        <i/>
        <sz val="8"/>
        <rFont val="Arial"/>
        <family val="2"/>
      </rPr>
      <t xml:space="preserve">
Mor: Per-Mobile Give Me Black Memory
Far: Per-Mobile Night Hawk</t>
    </r>
  </si>
  <si>
    <r>
      <t>Calling You Mix and Match</t>
    </r>
    <r>
      <rPr>
        <i/>
        <sz val="8"/>
        <rFont val="Arial"/>
        <family val="2"/>
      </rPr>
      <t xml:space="preserve">
22.10.21
Ägr: Nilsson Anna</t>
    </r>
  </si>
  <si>
    <r>
      <t>Heldemar Åsa, Åkersberga</t>
    </r>
    <r>
      <rPr>
        <i/>
        <sz val="8"/>
        <rFont val="Arial"/>
        <family val="2"/>
      </rPr>
      <t xml:space="preserve">
Mor: Calling You Cleo
Far: Aaniston Drastic Plastic</t>
    </r>
  </si>
  <si>
    <r>
      <t>Miraqulix LL Great Opportunities</t>
    </r>
    <r>
      <rPr>
        <i/>
        <sz val="8"/>
        <rFont val="Arial"/>
        <family val="2"/>
      </rPr>
      <t xml:space="preserve">
24.05.28
Ägr: Lundquist Marie</t>
    </r>
  </si>
  <si>
    <r>
      <t>Josefsson Lise-Lotte/Cornelius Emeli, Fliseryd</t>
    </r>
    <r>
      <rPr>
        <i/>
        <sz val="8"/>
        <rFont val="Arial"/>
        <family val="2"/>
      </rPr>
      <t xml:space="preserve">
Mor: Miraqulix Ll Excellent
Far: Jalessas Blue Moon</t>
    </r>
  </si>
  <si>
    <r>
      <t>Watch'em Smoke And Mirrors</t>
    </r>
    <r>
      <rPr>
        <i/>
        <sz val="8"/>
        <rFont val="Arial"/>
        <family val="2"/>
      </rPr>
      <t xml:space="preserve">
24.05.10
Ägr: Eidmann Nikolaus</t>
    </r>
  </si>
  <si>
    <r>
      <t>Balogh Jinny, Oskarström</t>
    </r>
    <r>
      <rPr>
        <i/>
        <sz val="8"/>
        <rFont val="Arial"/>
        <family val="2"/>
      </rPr>
      <t xml:space="preserve">
Mor: Raceheart's Mb Butterfree
Far: Dévaj 1976 Catch Me If You Can</t>
    </r>
  </si>
  <si>
    <r>
      <t>Vipplyckans Prince Naveen</t>
    </r>
    <r>
      <rPr>
        <i/>
        <sz val="8"/>
        <rFont val="Arial"/>
        <family val="2"/>
      </rPr>
      <t xml:space="preserve">
23.12.13
Ägr: Riedel Petersdotter Isa</t>
    </r>
  </si>
  <si>
    <r>
      <t>Lundberg Sarah, Lingbo</t>
    </r>
    <r>
      <rPr>
        <i/>
        <sz val="8"/>
        <rFont val="Arial"/>
        <family val="2"/>
      </rPr>
      <t xml:space="preserve">
Mor: Tappinskis Blush
Far: Snö-Liljan's Eldorado</t>
    </r>
  </si>
  <si>
    <r>
      <t>Amboryds Cullinan Diamond</t>
    </r>
    <r>
      <rPr>
        <i/>
        <sz val="8"/>
        <rFont val="Arial"/>
        <family val="2"/>
      </rPr>
      <t xml:space="preserve">
22.03.18
Ägr: Eklund Elin</t>
    </r>
  </si>
  <si>
    <r>
      <t>Mörner-Stjerneman Elisabeth, Alafors</t>
    </r>
    <r>
      <rPr>
        <i/>
        <sz val="8"/>
        <rFont val="Arial"/>
        <family val="2"/>
      </rPr>
      <t xml:space="preserve">
Mor: Camyrra's Shining Ones
Far: Fennaur Kalle På Spången</t>
    </r>
  </si>
  <si>
    <r>
      <t>Tre Hjärtans C och Hör</t>
    </r>
    <r>
      <rPr>
        <i/>
        <sz val="8"/>
        <rFont val="Arial"/>
        <family val="2"/>
      </rPr>
      <t xml:space="preserve">
24.08.27
Ägr: Thuresson Anders &amp; Andersson Jennie</t>
    </r>
  </si>
  <si>
    <r>
      <t>Best Choice Speed And Beauty</t>
    </r>
    <r>
      <rPr>
        <i/>
        <sz val="8"/>
        <rFont val="Arial"/>
        <family val="2"/>
      </rPr>
      <t xml:space="preserve">
23.11.07
Ägr: Gustavsson Elisabeth</t>
    </r>
  </si>
  <si>
    <r>
      <t xml:space="preserve">, </t>
    </r>
    <r>
      <rPr>
        <i/>
        <sz val="8"/>
        <rFont val="Arial"/>
        <family val="2"/>
      </rPr>
      <t xml:space="preserve">
Mor: Wiktoria Queen Brodwinek
Far: Amulet Z Hedvab</t>
    </r>
  </si>
  <si>
    <r>
      <t>Whoonehults Will You Be There</t>
    </r>
    <r>
      <rPr>
        <i/>
        <sz val="8"/>
        <rFont val="Arial"/>
        <family val="2"/>
      </rPr>
      <t xml:space="preserve">
21.03.02
Ägr: Norrman Carina</t>
    </r>
  </si>
  <si>
    <r>
      <t>Brenden Emmie, Bredared</t>
    </r>
    <r>
      <rPr>
        <i/>
        <sz val="8"/>
        <rFont val="Arial"/>
        <family val="2"/>
      </rPr>
      <t xml:space="preserve">
Mor: Starry's Iris
Far: Whoonehults Piece Of My Heart</t>
    </r>
  </si>
  <si>
    <r>
      <t>Whoonehults Super Trouper</t>
    </r>
    <r>
      <rPr>
        <i/>
        <sz val="8"/>
        <rFont val="Arial"/>
        <family val="2"/>
      </rPr>
      <t xml:space="preserve">
23.08.06
Ägr: Norrman Carina</t>
    </r>
  </si>
  <si>
    <r>
      <t>Brenden Emmie, Bredared</t>
    </r>
    <r>
      <rPr>
        <i/>
        <sz val="8"/>
        <rFont val="Arial"/>
        <family val="2"/>
      </rPr>
      <t xml:space="preserve">
Mor: Durante Vita Shining Star
Far: Revision Of Gentle Mind</t>
    </r>
  </si>
  <si>
    <t xml:space="preserve"> 1R 2R 3R 4R 5R 6R 7R 1B 1V 2V 3V 4V 5V 6V 7V 1S 2S 3S 4S 5S 6S</t>
  </si>
  <si>
    <t xml:space="preserve"> 2B 3B 4B 5B 6B 7B</t>
  </si>
  <si>
    <t>G-KLASS</t>
  </si>
  <si>
    <t>F-KLASS</t>
  </si>
  <si>
    <t xml:space="preserve">Gul/Grön </t>
  </si>
  <si>
    <t>9.93</t>
  </si>
  <si>
    <t>10.41</t>
  </si>
  <si>
    <t>10.21</t>
  </si>
  <si>
    <t>9.70</t>
  </si>
  <si>
    <t>9.12</t>
  </si>
  <si>
    <t>9.30</t>
  </si>
  <si>
    <t>9.24</t>
  </si>
  <si>
    <t>9.50</t>
  </si>
  <si>
    <t>9.05</t>
  </si>
  <si>
    <t>9.43</t>
  </si>
  <si>
    <t>9.06</t>
  </si>
  <si>
    <t>9.09</t>
  </si>
  <si>
    <t>10.17</t>
  </si>
  <si>
    <t>10.07</t>
  </si>
  <si>
    <t>8.95</t>
  </si>
  <si>
    <t>9.10</t>
  </si>
  <si>
    <t>10.82</t>
  </si>
  <si>
    <t>10.46</t>
  </si>
  <si>
    <t>10.67</t>
  </si>
  <si>
    <t>9.72</t>
  </si>
  <si>
    <t>10.75</t>
  </si>
  <si>
    <t>9.15</t>
  </si>
  <si>
    <t>10.06</t>
  </si>
  <si>
    <t>10.53</t>
  </si>
  <si>
    <t>10.15</t>
  </si>
  <si>
    <t>10.47</t>
  </si>
  <si>
    <t>10.50</t>
  </si>
  <si>
    <t>10.03</t>
  </si>
  <si>
    <t>9.82</t>
  </si>
  <si>
    <t>ej tid</t>
  </si>
  <si>
    <t>8.97</t>
  </si>
  <si>
    <t>9.04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</si>
</sst>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000000"/>
    <numFmt numFmtId="165" formatCode="#,##0&quot; &quot;"/>
    <numFmt numFmtId="166" formatCode="@&quot; &quot;"/>
    <numFmt numFmtId="167" formatCode="#,##0.00&quot; &quot;"/>
    <numFmt numFmtId="168" formatCode="00"/>
    <numFmt numFmtId="169" formatCode="#,###,###,##0&quot;  &quot;"/>
    <numFmt numFmtId="170" formatCode="\ \ \ @"/>
    <numFmt numFmtId="171" formatCode="0.000"/>
  </numFmts>
  <fonts count="19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1"/>
      <name val="Arial"/>
      <family val="2"/>
    </font>
    <font>
      <i/>
      <sz val="8"/>
      <name val="Arial"/>
      <family val="2"/>
    </font>
    <font>
      <b/>
      <i/>
      <u/>
      <sz val="10"/>
      <name val="Arial"/>
      <family val="2"/>
    </font>
    <font>
      <i/>
      <u/>
      <sz val="10"/>
      <name val="Arial"/>
      <family val="2"/>
    </font>
    <font>
      <u/>
      <sz val="10"/>
      <name val="Arial"/>
      <family val="2"/>
    </font>
    <font>
      <i/>
      <u/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0">
    <xf numFmtId="0" fontId="0" fillId="0" borderId="0">
      <alignment vertical="center"/>
    </xf>
    <xf numFmtId="164" fontId="1" fillId="0" borderId="0" applyFont="0" applyFill="0" applyBorder="0" applyProtection="0">
      <alignment horizontal="left" vertical="center"/>
    </xf>
    <xf numFmtId="164" fontId="11" fillId="0" borderId="0" applyFont="0" applyFill="0" applyBorder="0" applyProtection="0">
      <alignment horizontal="left" vertical="center"/>
    </xf>
    <xf numFmtId="0" fontId="11" fillId="0" borderId="1" applyNumberFormat="0" applyFill="0" applyProtection="0">
      <alignment vertical="top" wrapText="1"/>
    </xf>
    <xf numFmtId="165" fontId="1" fillId="0" borderId="0" applyFont="0" applyFill="0" applyBorder="0" applyAlignment="0" applyProtection="0"/>
    <xf numFmtId="166" fontId="1" fillId="0" borderId="0" applyFont="0" applyFill="0" applyBorder="0" applyProtection="0">
      <alignment horizontal="right" vertical="top"/>
    </xf>
    <xf numFmtId="167" fontId="1" fillId="0" borderId="0" applyFont="0" applyFill="0" applyBorder="0" applyAlignment="0" applyProtection="0"/>
    <xf numFmtId="169" fontId="1" fillId="0" borderId="0" applyFont="0" applyFill="0" applyBorder="0" applyProtection="0">
      <alignment horizontal="right" vertical="center"/>
    </xf>
    <xf numFmtId="0" fontId="11" fillId="0" borderId="0" applyFill="0" applyBorder="0" applyProtection="0">
      <alignment vertical="center"/>
    </xf>
    <xf numFmtId="164" fontId="1" fillId="0" borderId="0" applyNumberFormat="0" applyFont="0" applyFill="0" applyBorder="0" applyProtection="0">
      <alignment horizontal="left" vertical="top" wrapText="1"/>
    </xf>
  </cellStyleXfs>
  <cellXfs count="132">
    <xf numFmtId="0" fontId="0" fillId="0" borderId="0" xfId="0">
      <alignment vertical="center"/>
    </xf>
    <xf numFmtId="0" fontId="3" fillId="0" borderId="2" xfId="0" applyFont="1" applyBorder="1" applyAlignment="1">
      <alignment horizontal="left" vertical="center"/>
    </xf>
    <xf numFmtId="0" fontId="2" fillId="0" borderId="2" xfId="0" quotePrefix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2" fillId="0" borderId="0" xfId="0" quotePrefix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1" fillId="0" borderId="0" xfId="8" applyFill="1">
      <alignment vertical="center"/>
    </xf>
    <xf numFmtId="0" fontId="4" fillId="0" borderId="0" xfId="8" applyFont="1" applyFill="1" applyAlignment="1">
      <alignment horizontal="center" vertical="center"/>
    </xf>
    <xf numFmtId="0" fontId="12" fillId="2" borderId="6" xfId="8" applyFont="1" applyFill="1" applyBorder="1" applyAlignment="1">
      <alignment horizontal="center" vertical="center"/>
    </xf>
    <xf numFmtId="0" fontId="12" fillId="3" borderId="6" xfId="8" applyFont="1" applyFill="1" applyBorder="1" applyAlignment="1">
      <alignment horizontal="center" vertical="center"/>
    </xf>
    <xf numFmtId="0" fontId="4" fillId="4" borderId="6" xfId="8" applyFont="1" applyFill="1" applyBorder="1" applyAlignment="1">
      <alignment horizontal="center" vertical="center"/>
    </xf>
    <xf numFmtId="0" fontId="12" fillId="5" borderId="6" xfId="8" applyFont="1" applyFill="1" applyBorder="1" applyAlignment="1">
      <alignment horizontal="center" vertical="center"/>
    </xf>
    <xf numFmtId="0" fontId="11" fillId="0" borderId="0" xfId="8" applyFill="1" applyAlignment="1">
      <alignment horizontal="left" vertical="center"/>
    </xf>
    <xf numFmtId="0" fontId="11" fillId="0" borderId="0" xfId="8" applyFill="1" applyAlignment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center" vertical="center"/>
    </xf>
    <xf numFmtId="2" fontId="0" fillId="0" borderId="0" xfId="0" applyNumberFormat="1" applyProtection="1">
      <alignment vertical="center"/>
      <protection locked="0"/>
    </xf>
    <xf numFmtId="2" fontId="0" fillId="0" borderId="0" xfId="0" applyNumberFormat="1">
      <alignment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0" xfId="0" applyFont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0" fontId="0" fillId="0" borderId="10" xfId="0" applyBorder="1">
      <alignment vertical="center"/>
    </xf>
    <xf numFmtId="0" fontId="0" fillId="0" borderId="6" xfId="0" applyBorder="1">
      <alignment vertical="center"/>
    </xf>
    <xf numFmtId="0" fontId="0" fillId="0" borderId="11" xfId="0" applyBorder="1">
      <alignment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  <xf numFmtId="2" fontId="0" fillId="0" borderId="10" xfId="0" applyNumberFormat="1" applyBorder="1" applyProtection="1">
      <alignment vertical="center"/>
      <protection locked="0"/>
    </xf>
    <xf numFmtId="2" fontId="0" fillId="0" borderId="6" xfId="0" applyNumberFormat="1" applyBorder="1" applyProtection="1">
      <alignment vertical="center"/>
      <protection locked="0"/>
    </xf>
    <xf numFmtId="2" fontId="0" fillId="0" borderId="11" xfId="0" applyNumberFormat="1" applyBorder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10" fillId="0" borderId="0" xfId="0" applyFont="1" applyProtection="1">
      <alignment vertical="center"/>
      <protection locked="0"/>
    </xf>
    <xf numFmtId="0" fontId="0" fillId="0" borderId="12" xfId="0" applyBorder="1" applyProtection="1">
      <alignment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0" fontId="0" fillId="0" borderId="17" xfId="0" applyBorder="1" applyProtection="1">
      <alignment vertical="center"/>
      <protection locked="0"/>
    </xf>
    <xf numFmtId="0" fontId="13" fillId="2" borderId="0" xfId="8" applyFont="1" applyFill="1" applyAlignment="1">
      <alignment horizontal="right" vertical="center"/>
    </xf>
    <xf numFmtId="0" fontId="13" fillId="4" borderId="0" xfId="8" applyFont="1" applyFill="1" applyAlignment="1">
      <alignment horizontal="right" vertical="center"/>
    </xf>
    <xf numFmtId="0" fontId="11" fillId="0" borderId="0" xfId="8" applyFill="1" applyAlignment="1">
      <alignment horizontal="right" vertical="center"/>
    </xf>
    <xf numFmtId="0" fontId="5" fillId="0" borderId="0" xfId="8" applyFont="1" applyFill="1" applyAlignment="1">
      <alignment horizontal="center" vertical="center"/>
    </xf>
    <xf numFmtId="0" fontId="13" fillId="0" borderId="0" xfId="8" applyFont="1" applyFill="1" applyAlignment="1">
      <alignment horizontal="right" vertical="center"/>
    </xf>
    <xf numFmtId="0" fontId="13" fillId="0" borderId="0" xfId="8" applyFont="1" applyFill="1" applyAlignment="1">
      <alignment horizontal="center" vertical="center"/>
    </xf>
    <xf numFmtId="0" fontId="13" fillId="0" borderId="0" xfId="8" applyFont="1" applyFill="1">
      <alignment vertical="center"/>
    </xf>
    <xf numFmtId="0" fontId="0" fillId="0" borderId="18" xfId="0" applyBorder="1">
      <alignment vertical="center"/>
    </xf>
    <xf numFmtId="0" fontId="5" fillId="0" borderId="19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0" xfId="0" applyFont="1">
      <alignment vertical="center"/>
    </xf>
    <xf numFmtId="2" fontId="1" fillId="0" borderId="0" xfId="0" applyNumberFormat="1" applyFo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7" xfId="0" applyFont="1" applyBorder="1">
      <alignment vertical="center"/>
    </xf>
    <xf numFmtId="0" fontId="1" fillId="0" borderId="10" xfId="0" applyFont="1" applyBorder="1" applyProtection="1">
      <alignment vertical="center"/>
      <protection locked="0"/>
    </xf>
    <xf numFmtId="0" fontId="1" fillId="0" borderId="10" xfId="0" applyFont="1" applyBorder="1">
      <alignment vertical="center"/>
    </xf>
    <xf numFmtId="2" fontId="1" fillId="0" borderId="10" xfId="0" applyNumberFormat="1" applyFont="1" applyBorder="1" applyProtection="1">
      <alignment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Protection="1">
      <alignment vertical="center"/>
      <protection locked="0"/>
    </xf>
    <xf numFmtId="0" fontId="1" fillId="0" borderId="8" xfId="0" applyFont="1" applyBorder="1">
      <alignment vertical="center"/>
    </xf>
    <xf numFmtId="0" fontId="1" fillId="0" borderId="6" xfId="0" applyFont="1" applyBorder="1" applyProtection="1">
      <alignment vertical="center"/>
      <protection locked="0"/>
    </xf>
    <xf numFmtId="0" fontId="1" fillId="0" borderId="6" xfId="0" applyFont="1" applyBorder="1">
      <alignment vertical="center"/>
    </xf>
    <xf numFmtId="2" fontId="1" fillId="0" borderId="6" xfId="0" applyNumberFormat="1" applyFont="1" applyBorder="1" applyProtection="1">
      <alignment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Protection="1">
      <alignment vertical="center"/>
      <protection locked="0"/>
    </xf>
    <xf numFmtId="0" fontId="1" fillId="0" borderId="9" xfId="0" applyFont="1" applyBorder="1">
      <alignment vertical="center"/>
    </xf>
    <xf numFmtId="0" fontId="1" fillId="0" borderId="11" xfId="0" applyFont="1" applyBorder="1" applyProtection="1">
      <alignment vertical="center"/>
      <protection locked="0"/>
    </xf>
    <xf numFmtId="0" fontId="1" fillId="0" borderId="11" xfId="0" applyFont="1" applyBorder="1">
      <alignment vertical="center"/>
    </xf>
    <xf numFmtId="2" fontId="1" fillId="0" borderId="11" xfId="0" applyNumberFormat="1" applyFont="1" applyBorder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Protection="1">
      <alignment vertical="center"/>
      <protection locked="0"/>
    </xf>
    <xf numFmtId="0" fontId="13" fillId="3" borderId="0" xfId="8" applyFont="1" applyFill="1" applyAlignment="1">
      <alignment horizontal="right" vertical="center"/>
    </xf>
    <xf numFmtId="0" fontId="11" fillId="2" borderId="0" xfId="8" applyFill="1" applyAlignment="1">
      <alignment horizontal="right" vertical="center"/>
    </xf>
    <xf numFmtId="2" fontId="1" fillId="0" borderId="0" xfId="0" applyNumberFormat="1" applyFont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Alignment="1">
      <alignment horizontal="left" vertical="center" wrapText="1"/>
    </xf>
    <xf numFmtId="170" fontId="1" fillId="0" borderId="0" xfId="0" applyNumberFormat="1" applyFont="1">
      <alignment vertical="center"/>
    </xf>
    <xf numFmtId="0" fontId="13" fillId="6" borderId="0" xfId="8" applyFont="1" applyFill="1" applyAlignment="1">
      <alignment horizontal="right" vertical="center"/>
    </xf>
    <xf numFmtId="0" fontId="1" fillId="0" borderId="15" xfId="0" applyFont="1" applyBorder="1" applyProtection="1">
      <alignment vertical="center"/>
      <protection locked="0"/>
    </xf>
    <xf numFmtId="0" fontId="12" fillId="7" borderId="6" xfId="8" applyFont="1" applyFill="1" applyBorder="1" applyAlignment="1">
      <alignment horizontal="center" vertical="center"/>
    </xf>
    <xf numFmtId="0" fontId="11" fillId="2" borderId="0" xfId="8" applyFill="1">
      <alignment vertical="center"/>
    </xf>
    <xf numFmtId="0" fontId="12" fillId="4" borderId="6" xfId="8" applyFont="1" applyFill="1" applyBorder="1" applyAlignment="1">
      <alignment horizontal="center" vertical="center"/>
    </xf>
    <xf numFmtId="0" fontId="13" fillId="5" borderId="0" xfId="8" applyFont="1" applyFill="1" applyAlignment="1">
      <alignment horizontal="right" vertical="center"/>
    </xf>
    <xf numFmtId="0" fontId="8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6" fillId="0" borderId="6" xfId="0" applyFont="1" applyBorder="1" applyProtection="1">
      <alignment vertical="center"/>
      <protection locked="0"/>
    </xf>
    <xf numFmtId="0" fontId="16" fillId="0" borderId="11" xfId="0" applyFont="1" applyBorder="1" applyProtection="1">
      <alignment vertical="center"/>
      <protection locked="0"/>
    </xf>
    <xf numFmtId="0" fontId="16" fillId="0" borderId="11" xfId="0" applyFont="1" applyBorder="1">
      <alignment vertical="center"/>
    </xf>
    <xf numFmtId="2" fontId="4" fillId="0" borderId="0" xfId="0" applyNumberFormat="1" applyFo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1" fontId="0" fillId="0" borderId="6" xfId="0" applyNumberFormat="1" applyBorder="1" applyProtection="1">
      <alignment vertical="center"/>
      <protection locked="0"/>
    </xf>
    <xf numFmtId="168" fontId="4" fillId="0" borderId="0" xfId="0" applyNumberFormat="1" applyFont="1" applyAlignment="1">
      <alignment horizontal="left" vertical="center"/>
    </xf>
    <xf numFmtId="168" fontId="0" fillId="0" borderId="0" xfId="0" applyNumberFormat="1" applyAlignment="1">
      <alignment horizontal="left" vertical="center"/>
    </xf>
    <xf numFmtId="0" fontId="13" fillId="7" borderId="0" xfId="8" applyFont="1" applyFill="1" applyAlignment="1">
      <alignment horizontal="right" vertical="center"/>
    </xf>
    <xf numFmtId="0" fontId="18" fillId="0" borderId="6" xfId="0" applyFont="1" applyBorder="1">
      <alignment vertical="center"/>
    </xf>
    <xf numFmtId="0" fontId="17" fillId="0" borderId="6" xfId="0" applyFont="1" applyBorder="1" applyProtection="1">
      <alignment vertical="center"/>
      <protection locked="0"/>
    </xf>
    <xf numFmtId="0" fontId="18" fillId="0" borderId="10" xfId="0" applyFont="1" applyBorder="1" applyProtection="1">
      <alignment vertical="center"/>
      <protection locked="0"/>
    </xf>
    <xf numFmtId="0" fontId="18" fillId="0" borderId="10" xfId="0" applyFont="1" applyBorder="1">
      <alignment vertical="center"/>
    </xf>
    <xf numFmtId="0" fontId="18" fillId="0" borderId="6" xfId="0" applyFont="1" applyBorder="1" applyProtection="1">
      <alignment vertical="center"/>
      <protection locked="0"/>
    </xf>
  </cellXfs>
  <cellStyles count="10">
    <cellStyle name="Date 6 digits" xfId="1" xr:uid="{00000000-0005-0000-0000-000000000000}"/>
    <cellStyle name="Date000125" xfId="2" xr:uid="{00000000-0005-0000-0000-000001000000}"/>
    <cellStyle name="Header" xfId="3" xr:uid="{00000000-0005-0000-0000-000002000000}"/>
    <cellStyle name="Money" xfId="4" xr:uid="{00000000-0005-0000-0000-000003000000}"/>
    <cellStyle name="Money header" xfId="5" xr:uid="{00000000-0005-0000-0000-000004000000}"/>
    <cellStyle name="Money small" xfId="6" xr:uid="{00000000-0005-0000-0000-000005000000}"/>
    <cellStyle name="Money_Antal heat försök" xfId="7" xr:uid="{00000000-0005-0000-0000-000006000000}"/>
    <cellStyle name="Normal" xfId="0" builtinId="0"/>
    <cellStyle name="Normal_Antal heat försök" xfId="8" xr:uid="{00000000-0005-0000-0000-000008000000}"/>
    <cellStyle name="Wrap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DAE4D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S28"/>
  <sheetViews>
    <sheetView zoomScaleNormal="100" workbookViewId="0"/>
  </sheetViews>
  <sheetFormatPr defaultColWidth="9.1796875" defaultRowHeight="12.5" x14ac:dyDescent="0.25"/>
  <cols>
    <col min="1" max="1" width="6.1796875" style="6" bestFit="1" customWidth="1"/>
    <col min="2" max="2" width="3" style="125" hidden="1" customWidth="1"/>
    <col min="3" max="3" width="2.1796875" style="6" bestFit="1" customWidth="1"/>
    <col min="4" max="4" width="5.453125" style="6" hidden="1" customWidth="1"/>
    <col min="5" max="5" width="28" style="6" bestFit="1" customWidth="1"/>
    <col min="6" max="6" width="11.36328125" style="6" hidden="1" customWidth="1"/>
    <col min="7" max="7" width="5.453125" style="6" hidden="1" customWidth="1"/>
    <col min="8" max="8" width="4.36328125" style="6" bestFit="1" customWidth="1"/>
    <col min="9" max="9" width="32.1796875" style="6" bestFit="1" customWidth="1"/>
    <col min="10" max="10" width="5.1796875" style="6" bestFit="1" customWidth="1"/>
    <col min="11" max="11" width="7.453125" style="6" bestFit="1" customWidth="1"/>
    <col min="12" max="12" width="8" style="6" bestFit="1" customWidth="1"/>
    <col min="13" max="13" width="40.81640625" style="6" hidden="1" customWidth="1"/>
    <col min="14" max="14" width="11.453125" style="6" hidden="1" customWidth="1"/>
    <col min="15" max="18" width="0" style="6" hidden="1" customWidth="1"/>
    <col min="19" max="16384" width="9.1796875" style="6"/>
  </cols>
  <sheetData>
    <row r="1" spans="1:19" s="19" customFormat="1" ht="13" x14ac:dyDescent="0.25">
      <c r="A1" s="19" t="s">
        <v>0</v>
      </c>
      <c r="B1" s="124" t="s">
        <v>55</v>
      </c>
      <c r="C1" s="19" t="s">
        <v>1</v>
      </c>
      <c r="D1" s="19" t="s">
        <v>56</v>
      </c>
      <c r="E1" s="19" t="s">
        <v>2</v>
      </c>
      <c r="F1" s="19" t="s">
        <v>57</v>
      </c>
      <c r="G1" s="19" t="s">
        <v>58</v>
      </c>
      <c r="H1" s="19" t="s">
        <v>59</v>
      </c>
      <c r="I1" s="19" t="s">
        <v>60</v>
      </c>
      <c r="J1" s="19" t="s">
        <v>61</v>
      </c>
      <c r="K1" s="19" t="s">
        <v>62</v>
      </c>
      <c r="L1" s="19" t="s">
        <v>63</v>
      </c>
      <c r="M1" s="19" t="s">
        <v>64</v>
      </c>
      <c r="N1" s="19" t="s">
        <v>65</v>
      </c>
      <c r="O1" s="19" t="s">
        <v>66</v>
      </c>
      <c r="P1" s="19" t="s">
        <v>67</v>
      </c>
      <c r="Q1" s="19" t="s">
        <v>68</v>
      </c>
      <c r="R1" s="19" t="s">
        <v>69</v>
      </c>
      <c r="S1" s="19" t="s">
        <v>3</v>
      </c>
    </row>
    <row r="2" spans="1:19" x14ac:dyDescent="0.25">
      <c r="A2" s="6">
        <v>1469</v>
      </c>
      <c r="B2" s="125">
        <v>18</v>
      </c>
      <c r="C2" s="33" t="s">
        <v>1</v>
      </c>
      <c r="D2" s="33" t="s">
        <v>80</v>
      </c>
      <c r="E2" s="33" t="s">
        <v>195</v>
      </c>
      <c r="F2" s="33" t="s">
        <v>196</v>
      </c>
      <c r="G2" s="33" t="s">
        <v>197</v>
      </c>
      <c r="H2" s="33" t="s">
        <v>90</v>
      </c>
      <c r="I2" s="33" t="s">
        <v>198</v>
      </c>
      <c r="J2" s="33" t="s">
        <v>77</v>
      </c>
      <c r="K2" s="33"/>
      <c r="L2" s="33">
        <v>9.798</v>
      </c>
      <c r="M2" s="33"/>
      <c r="N2" s="33" t="s">
        <v>199</v>
      </c>
      <c r="O2" s="33" t="s">
        <v>200</v>
      </c>
      <c r="P2" s="33" t="s">
        <v>178</v>
      </c>
      <c r="Q2" s="6" t="s">
        <v>179</v>
      </c>
      <c r="R2" s="6" t="s">
        <v>180</v>
      </c>
    </row>
    <row r="3" spans="1:19" x14ac:dyDescent="0.25">
      <c r="A3" s="6">
        <v>1483</v>
      </c>
      <c r="B3" s="125">
        <v>18</v>
      </c>
      <c r="C3" s="33" t="s">
        <v>1</v>
      </c>
      <c r="D3" s="33" t="s">
        <v>80</v>
      </c>
      <c r="E3" s="33" t="s">
        <v>87</v>
      </c>
      <c r="F3" s="33" t="s">
        <v>88</v>
      </c>
      <c r="G3" s="33" t="s">
        <v>89</v>
      </c>
      <c r="H3" s="33" t="s">
        <v>90</v>
      </c>
      <c r="I3" s="33" t="s">
        <v>91</v>
      </c>
      <c r="J3" s="33" t="s">
        <v>77</v>
      </c>
      <c r="K3" s="33"/>
      <c r="L3" s="33">
        <v>10.135999999999999</v>
      </c>
      <c r="M3" s="33"/>
      <c r="N3" s="33" t="s">
        <v>146</v>
      </c>
      <c r="O3" s="33" t="s">
        <v>147</v>
      </c>
      <c r="P3" s="33" t="s">
        <v>148</v>
      </c>
      <c r="Q3" s="6" t="s">
        <v>149</v>
      </c>
      <c r="R3" s="6" t="s">
        <v>150</v>
      </c>
    </row>
    <row r="4" spans="1:19" x14ac:dyDescent="0.25">
      <c r="A4" s="6">
        <v>1506</v>
      </c>
      <c r="B4" s="125">
        <v>19</v>
      </c>
      <c r="C4" s="33" t="s">
        <v>1</v>
      </c>
      <c r="D4" s="33" t="s">
        <v>80</v>
      </c>
      <c r="E4" s="33" t="s">
        <v>93</v>
      </c>
      <c r="F4" s="33" t="s">
        <v>94</v>
      </c>
      <c r="G4" s="33" t="s">
        <v>95</v>
      </c>
      <c r="H4" s="33" t="s">
        <v>90</v>
      </c>
      <c r="I4" s="33" t="s">
        <v>96</v>
      </c>
      <c r="J4" s="33" t="s">
        <v>73</v>
      </c>
      <c r="K4" s="33"/>
      <c r="L4" s="33">
        <v>9.5640000000000001</v>
      </c>
      <c r="M4" s="33" t="s">
        <v>97</v>
      </c>
      <c r="N4" s="33" t="s">
        <v>154</v>
      </c>
      <c r="O4" s="33" t="s">
        <v>155</v>
      </c>
      <c r="P4" s="33" t="s">
        <v>156</v>
      </c>
      <c r="Q4" s="6" t="s">
        <v>157</v>
      </c>
      <c r="R4" s="6" t="s">
        <v>158</v>
      </c>
    </row>
    <row r="5" spans="1:19" x14ac:dyDescent="0.25">
      <c r="A5" s="6">
        <v>1518</v>
      </c>
      <c r="B5" s="125">
        <v>19</v>
      </c>
      <c r="C5" s="33" t="s">
        <v>1</v>
      </c>
      <c r="D5" s="33" t="s">
        <v>80</v>
      </c>
      <c r="E5" s="33" t="s">
        <v>201</v>
      </c>
      <c r="F5" s="33" t="s">
        <v>98</v>
      </c>
      <c r="G5" s="33" t="s">
        <v>86</v>
      </c>
      <c r="H5" s="33" t="s">
        <v>90</v>
      </c>
      <c r="I5" s="33" t="s">
        <v>99</v>
      </c>
      <c r="J5" s="33" t="s">
        <v>52</v>
      </c>
      <c r="K5" s="33"/>
      <c r="L5" s="33">
        <v>9.4250000000000007</v>
      </c>
      <c r="M5" s="33"/>
      <c r="N5" s="33" t="s">
        <v>154</v>
      </c>
      <c r="O5" s="33" t="s">
        <v>159</v>
      </c>
      <c r="P5" s="33" t="s">
        <v>160</v>
      </c>
      <c r="Q5" s="6" t="s">
        <v>74</v>
      </c>
      <c r="R5" s="6" t="s">
        <v>161</v>
      </c>
    </row>
    <row r="6" spans="1:19" x14ac:dyDescent="0.25">
      <c r="A6" s="6">
        <v>1535</v>
      </c>
      <c r="B6" s="125">
        <v>21</v>
      </c>
      <c r="C6" s="33" t="s">
        <v>1</v>
      </c>
      <c r="D6" s="33" t="s">
        <v>80</v>
      </c>
      <c r="E6" s="33" t="s">
        <v>202</v>
      </c>
      <c r="F6" s="33" t="s">
        <v>203</v>
      </c>
      <c r="G6" s="33" t="s">
        <v>204</v>
      </c>
      <c r="H6" s="33" t="s">
        <v>90</v>
      </c>
      <c r="I6" s="33" t="s">
        <v>205</v>
      </c>
      <c r="J6" s="33" t="s">
        <v>78</v>
      </c>
      <c r="K6" s="33"/>
      <c r="L6" s="33"/>
      <c r="M6" s="33" t="s">
        <v>206</v>
      </c>
      <c r="N6" s="33" t="s">
        <v>207</v>
      </c>
      <c r="O6" s="33" t="s">
        <v>208</v>
      </c>
      <c r="P6" s="33" t="s">
        <v>209</v>
      </c>
      <c r="Q6" s="6" t="s">
        <v>210</v>
      </c>
      <c r="R6" s="6" t="s">
        <v>211</v>
      </c>
    </row>
    <row r="7" spans="1:19" x14ac:dyDescent="0.25">
      <c r="A7" s="6">
        <v>1542</v>
      </c>
      <c r="B7" s="125">
        <v>21</v>
      </c>
      <c r="C7" s="33" t="s">
        <v>1</v>
      </c>
      <c r="D7" s="33" t="s">
        <v>80</v>
      </c>
      <c r="E7" s="33" t="s">
        <v>100</v>
      </c>
      <c r="F7" s="33" t="s">
        <v>101</v>
      </c>
      <c r="G7" s="33" t="s">
        <v>81</v>
      </c>
      <c r="H7" s="33" t="s">
        <v>90</v>
      </c>
      <c r="I7" s="33" t="s">
        <v>91</v>
      </c>
      <c r="J7" s="33" t="s">
        <v>77</v>
      </c>
      <c r="K7" s="33"/>
      <c r="L7" s="33">
        <v>9.5039999999999996</v>
      </c>
      <c r="M7" s="33"/>
      <c r="N7" s="33" t="s">
        <v>162</v>
      </c>
      <c r="O7" s="33" t="s">
        <v>163</v>
      </c>
      <c r="P7" s="33" t="s">
        <v>160</v>
      </c>
      <c r="Q7" s="6" t="s">
        <v>74</v>
      </c>
      <c r="R7" s="6" t="s">
        <v>161</v>
      </c>
    </row>
    <row r="8" spans="1:19" x14ac:dyDescent="0.25">
      <c r="A8" s="6">
        <v>1560</v>
      </c>
      <c r="B8" s="125">
        <v>22</v>
      </c>
      <c r="C8" s="33" t="s">
        <v>1</v>
      </c>
      <c r="D8" s="33" t="s">
        <v>80</v>
      </c>
      <c r="E8" s="33" t="s">
        <v>102</v>
      </c>
      <c r="F8" s="33" t="s">
        <v>103</v>
      </c>
      <c r="G8" s="33" t="s">
        <v>104</v>
      </c>
      <c r="H8" s="33" t="s">
        <v>90</v>
      </c>
      <c r="I8" s="33" t="s">
        <v>92</v>
      </c>
      <c r="J8" s="33" t="s">
        <v>76</v>
      </c>
      <c r="K8" s="33"/>
      <c r="L8" s="33">
        <v>9.1869999999999994</v>
      </c>
      <c r="M8" s="33"/>
      <c r="N8" s="33" t="s">
        <v>164</v>
      </c>
      <c r="O8" s="33" t="s">
        <v>165</v>
      </c>
      <c r="P8" s="33" t="s">
        <v>151</v>
      </c>
      <c r="Q8" s="6" t="s">
        <v>152</v>
      </c>
      <c r="R8" s="6" t="s">
        <v>153</v>
      </c>
    </row>
    <row r="9" spans="1:19" x14ac:dyDescent="0.25">
      <c r="A9" s="6">
        <v>1586</v>
      </c>
      <c r="B9" s="125">
        <v>23</v>
      </c>
      <c r="C9" s="33" t="s">
        <v>1</v>
      </c>
      <c r="D9" s="33" t="s">
        <v>80</v>
      </c>
      <c r="E9" s="33" t="s">
        <v>105</v>
      </c>
      <c r="F9" s="33" t="s">
        <v>106</v>
      </c>
      <c r="G9" s="33" t="s">
        <v>82</v>
      </c>
      <c r="H9" s="33" t="s">
        <v>90</v>
      </c>
      <c r="I9" s="33" t="s">
        <v>107</v>
      </c>
      <c r="J9" s="33" t="s">
        <v>77</v>
      </c>
      <c r="K9" s="33"/>
      <c r="L9" s="33">
        <v>9.2040000000000006</v>
      </c>
      <c r="M9" s="33"/>
      <c r="N9" s="33" t="s">
        <v>166</v>
      </c>
      <c r="O9" s="33" t="s">
        <v>159</v>
      </c>
      <c r="P9" s="33" t="s">
        <v>160</v>
      </c>
      <c r="Q9" s="6" t="s">
        <v>74</v>
      </c>
      <c r="R9" s="6" t="s">
        <v>161</v>
      </c>
    </row>
    <row r="10" spans="1:19" x14ac:dyDescent="0.25">
      <c r="A10" s="6">
        <v>1600</v>
      </c>
      <c r="B10" s="125">
        <v>23</v>
      </c>
      <c r="C10" s="33" t="s">
        <v>1</v>
      </c>
      <c r="D10" s="33" t="s">
        <v>80</v>
      </c>
      <c r="E10" s="33" t="s">
        <v>212</v>
      </c>
      <c r="F10" s="33" t="s">
        <v>213</v>
      </c>
      <c r="G10" s="33" t="s">
        <v>82</v>
      </c>
      <c r="H10" s="33" t="s">
        <v>90</v>
      </c>
      <c r="I10" s="33" t="s">
        <v>214</v>
      </c>
      <c r="J10" s="33" t="s">
        <v>76</v>
      </c>
      <c r="K10" s="33"/>
      <c r="L10" s="33">
        <v>9.4420000000000002</v>
      </c>
      <c r="M10" s="33"/>
      <c r="N10" s="33" t="s">
        <v>166</v>
      </c>
      <c r="O10" s="33" t="s">
        <v>159</v>
      </c>
      <c r="P10" s="33" t="s">
        <v>160</v>
      </c>
      <c r="Q10" s="6" t="s">
        <v>74</v>
      </c>
      <c r="R10" s="6" t="s">
        <v>161</v>
      </c>
    </row>
    <row r="11" spans="1:19" x14ac:dyDescent="0.25">
      <c r="A11" s="6">
        <v>1602</v>
      </c>
      <c r="B11" s="125">
        <v>23</v>
      </c>
      <c r="C11" s="33" t="s">
        <v>1</v>
      </c>
      <c r="D11" s="33" t="s">
        <v>80</v>
      </c>
      <c r="E11" s="33" t="s">
        <v>108</v>
      </c>
      <c r="F11" s="33" t="s">
        <v>109</v>
      </c>
      <c r="G11" s="33" t="s">
        <v>110</v>
      </c>
      <c r="H11" s="33" t="s">
        <v>90</v>
      </c>
      <c r="I11" s="33" t="s">
        <v>111</v>
      </c>
      <c r="J11" s="33" t="s">
        <v>78</v>
      </c>
      <c r="K11" s="33"/>
      <c r="L11" s="33">
        <v>10.292999999999999</v>
      </c>
      <c r="M11" s="33"/>
      <c r="N11" s="33" t="s">
        <v>167</v>
      </c>
      <c r="O11" s="33" t="s">
        <v>168</v>
      </c>
      <c r="P11" s="33" t="s">
        <v>169</v>
      </c>
      <c r="Q11" s="6" t="s">
        <v>170</v>
      </c>
      <c r="R11" s="6" t="s">
        <v>171</v>
      </c>
    </row>
    <row r="12" spans="1:19" x14ac:dyDescent="0.25">
      <c r="A12" s="6">
        <v>1605</v>
      </c>
      <c r="B12" s="125">
        <v>23</v>
      </c>
      <c r="C12" s="33" t="s">
        <v>1</v>
      </c>
      <c r="D12" s="33" t="s">
        <v>80</v>
      </c>
      <c r="E12" s="33" t="s">
        <v>215</v>
      </c>
      <c r="F12" s="33" t="s">
        <v>216</v>
      </c>
      <c r="G12" s="33" t="s">
        <v>217</v>
      </c>
      <c r="H12" s="33" t="s">
        <v>90</v>
      </c>
      <c r="I12" s="33" t="s">
        <v>129</v>
      </c>
      <c r="J12" s="33" t="s">
        <v>77</v>
      </c>
      <c r="K12" s="33"/>
      <c r="L12" s="33">
        <v>10.090999999999999</v>
      </c>
      <c r="M12" s="33"/>
      <c r="N12" s="33" t="s">
        <v>218</v>
      </c>
      <c r="O12" s="33" t="s">
        <v>219</v>
      </c>
      <c r="P12" s="33" t="s">
        <v>220</v>
      </c>
      <c r="Q12" s="6" t="s">
        <v>221</v>
      </c>
      <c r="R12" s="6" t="s">
        <v>222</v>
      </c>
    </row>
    <row r="13" spans="1:19" x14ac:dyDescent="0.25">
      <c r="A13" s="6">
        <v>1612</v>
      </c>
      <c r="B13" s="125">
        <v>24</v>
      </c>
      <c r="C13" s="33" t="s">
        <v>1</v>
      </c>
      <c r="D13" s="33" t="s">
        <v>80</v>
      </c>
      <c r="E13" s="33" t="s">
        <v>112</v>
      </c>
      <c r="F13" s="33" t="s">
        <v>113</v>
      </c>
      <c r="G13" s="33" t="s">
        <v>83</v>
      </c>
      <c r="H13" s="33" t="s">
        <v>90</v>
      </c>
      <c r="I13" s="33" t="s">
        <v>91</v>
      </c>
      <c r="J13" s="33" t="s">
        <v>77</v>
      </c>
      <c r="K13" s="33"/>
      <c r="L13" s="33">
        <v>9.1359999999999992</v>
      </c>
      <c r="M13" s="33"/>
      <c r="N13" s="33" t="s">
        <v>172</v>
      </c>
      <c r="O13" s="33" t="s">
        <v>173</v>
      </c>
      <c r="P13" s="33" t="s">
        <v>174</v>
      </c>
      <c r="Q13" s="6" t="s">
        <v>74</v>
      </c>
      <c r="R13" s="6" t="s">
        <v>161</v>
      </c>
    </row>
    <row r="14" spans="1:19" x14ac:dyDescent="0.25">
      <c r="A14" s="6">
        <v>1616</v>
      </c>
      <c r="B14" s="125">
        <v>24</v>
      </c>
      <c r="C14" s="33" t="s">
        <v>1</v>
      </c>
      <c r="D14" s="33" t="s">
        <v>80</v>
      </c>
      <c r="E14" s="33" t="s">
        <v>114</v>
      </c>
      <c r="F14" s="33" t="s">
        <v>115</v>
      </c>
      <c r="G14" s="33" t="s">
        <v>84</v>
      </c>
      <c r="H14" s="33" t="s">
        <v>90</v>
      </c>
      <c r="I14" s="33" t="s">
        <v>111</v>
      </c>
      <c r="J14" s="33" t="s">
        <v>78</v>
      </c>
      <c r="K14" s="33"/>
      <c r="L14" s="33">
        <v>10.407</v>
      </c>
      <c r="M14" s="33"/>
      <c r="N14" s="33" t="s">
        <v>175</v>
      </c>
      <c r="O14" s="33" t="s">
        <v>168</v>
      </c>
      <c r="P14" s="33" t="s">
        <v>169</v>
      </c>
      <c r="Q14" s="6" t="s">
        <v>170</v>
      </c>
      <c r="R14" s="6" t="s">
        <v>171</v>
      </c>
    </row>
    <row r="15" spans="1:19" x14ac:dyDescent="0.25">
      <c r="A15" s="6">
        <v>1617</v>
      </c>
      <c r="B15" s="125">
        <v>24</v>
      </c>
      <c r="C15" s="33" t="s">
        <v>1</v>
      </c>
      <c r="D15" s="33" t="s">
        <v>80</v>
      </c>
      <c r="E15" s="33" t="s">
        <v>223</v>
      </c>
      <c r="F15" s="33" t="s">
        <v>224</v>
      </c>
      <c r="G15" s="33" t="s">
        <v>225</v>
      </c>
      <c r="H15" s="33" t="s">
        <v>90</v>
      </c>
      <c r="I15" s="33" t="s">
        <v>226</v>
      </c>
      <c r="J15" s="33" t="s">
        <v>73</v>
      </c>
      <c r="K15" s="33"/>
      <c r="L15" s="33">
        <v>10.071</v>
      </c>
      <c r="M15" s="33"/>
      <c r="N15" s="33" t="s">
        <v>227</v>
      </c>
      <c r="O15" s="33" t="s">
        <v>228</v>
      </c>
      <c r="P15" s="33" t="s">
        <v>229</v>
      </c>
      <c r="Q15" s="6" t="s">
        <v>230</v>
      </c>
      <c r="R15" s="6" t="s">
        <v>231</v>
      </c>
    </row>
    <row r="16" spans="1:19" x14ac:dyDescent="0.25">
      <c r="A16" s="6">
        <v>1643</v>
      </c>
      <c r="B16" s="125">
        <v>25</v>
      </c>
      <c r="C16" s="33" t="s">
        <v>1</v>
      </c>
      <c r="D16" s="33" t="s">
        <v>80</v>
      </c>
      <c r="E16" s="33" t="s">
        <v>232</v>
      </c>
      <c r="F16" s="33" t="s">
        <v>233</v>
      </c>
      <c r="G16" s="33" t="s">
        <v>234</v>
      </c>
      <c r="H16" s="33" t="s">
        <v>90</v>
      </c>
      <c r="I16" s="33" t="s">
        <v>198</v>
      </c>
      <c r="J16" s="33" t="s">
        <v>77</v>
      </c>
      <c r="K16" s="33"/>
      <c r="L16" s="33">
        <v>10.500999999999999</v>
      </c>
      <c r="M16" s="33"/>
      <c r="N16" s="33" t="s">
        <v>235</v>
      </c>
      <c r="O16" s="33" t="s">
        <v>236</v>
      </c>
      <c r="P16" s="33" t="s">
        <v>148</v>
      </c>
      <c r="Q16" s="6" t="s">
        <v>237</v>
      </c>
      <c r="R16" s="6" t="s">
        <v>150</v>
      </c>
    </row>
    <row r="17" spans="1:18" x14ac:dyDescent="0.25">
      <c r="A17" s="6">
        <v>11267</v>
      </c>
      <c r="C17" s="33"/>
      <c r="D17" s="33" t="s">
        <v>80</v>
      </c>
      <c r="E17" s="33" t="s">
        <v>238</v>
      </c>
      <c r="F17" s="33" t="s">
        <v>239</v>
      </c>
      <c r="G17" s="33" t="s">
        <v>240</v>
      </c>
      <c r="H17" s="33" t="s">
        <v>90</v>
      </c>
      <c r="I17" s="33" t="s">
        <v>241</v>
      </c>
      <c r="J17" s="33" t="s">
        <v>242</v>
      </c>
      <c r="K17" s="33"/>
      <c r="L17" s="33">
        <v>9.23</v>
      </c>
      <c r="M17" s="33"/>
      <c r="N17" s="33" t="s">
        <v>243</v>
      </c>
      <c r="O17" s="33" t="s">
        <v>244</v>
      </c>
      <c r="P17" s="33" t="s">
        <v>245</v>
      </c>
      <c r="Q17" s="6" t="s">
        <v>116</v>
      </c>
      <c r="R17" s="6" t="s">
        <v>246</v>
      </c>
    </row>
    <row r="18" spans="1:18" x14ac:dyDescent="0.25">
      <c r="A18" s="6">
        <v>11271</v>
      </c>
      <c r="C18" s="33"/>
      <c r="D18" s="33" t="s">
        <v>80</v>
      </c>
      <c r="E18" s="33" t="s">
        <v>247</v>
      </c>
      <c r="F18" s="33" t="s">
        <v>248</v>
      </c>
      <c r="G18" s="33" t="s">
        <v>249</v>
      </c>
      <c r="H18" s="33" t="s">
        <v>90</v>
      </c>
      <c r="I18" s="33" t="s">
        <v>250</v>
      </c>
      <c r="J18" s="33" t="s">
        <v>52</v>
      </c>
      <c r="K18" s="33"/>
      <c r="L18" s="33" t="s">
        <v>251</v>
      </c>
      <c r="M18" s="33"/>
      <c r="N18" s="33" t="s">
        <v>252</v>
      </c>
      <c r="O18" s="33" t="s">
        <v>253</v>
      </c>
      <c r="P18" s="33" t="s">
        <v>254</v>
      </c>
      <c r="Q18" s="6" t="s">
        <v>255</v>
      </c>
      <c r="R18" s="6" t="s">
        <v>256</v>
      </c>
    </row>
    <row r="19" spans="1:18" x14ac:dyDescent="0.25">
      <c r="A19" s="6">
        <v>12288</v>
      </c>
      <c r="C19" s="33"/>
      <c r="D19" s="33" t="s">
        <v>80</v>
      </c>
      <c r="E19" s="33" t="s">
        <v>257</v>
      </c>
      <c r="F19" s="33" t="s">
        <v>258</v>
      </c>
      <c r="G19" s="33" t="s">
        <v>259</v>
      </c>
      <c r="H19" s="33" t="s">
        <v>90</v>
      </c>
      <c r="I19" s="33" t="s">
        <v>205</v>
      </c>
      <c r="J19" s="33" t="s">
        <v>78</v>
      </c>
      <c r="K19" s="33"/>
      <c r="L19" s="33">
        <v>10.29</v>
      </c>
      <c r="M19" s="33"/>
      <c r="N19" s="33" t="s">
        <v>260</v>
      </c>
      <c r="O19" s="33" t="s">
        <v>261</v>
      </c>
      <c r="P19" s="33" t="s">
        <v>262</v>
      </c>
      <c r="Q19" s="6" t="s">
        <v>263</v>
      </c>
      <c r="R19" s="6" t="s">
        <v>264</v>
      </c>
    </row>
    <row r="20" spans="1:18" x14ac:dyDescent="0.25">
      <c r="A20" s="6">
        <v>13334</v>
      </c>
      <c r="B20" s="125">
        <v>26</v>
      </c>
      <c r="C20" s="33" t="s">
        <v>1</v>
      </c>
      <c r="D20" s="33" t="s">
        <v>80</v>
      </c>
      <c r="E20" s="33" t="s">
        <v>117</v>
      </c>
      <c r="F20" s="33" t="s">
        <v>118</v>
      </c>
      <c r="G20" s="33" t="s">
        <v>265</v>
      </c>
      <c r="H20" s="33" t="s">
        <v>90</v>
      </c>
      <c r="I20" s="33" t="s">
        <v>119</v>
      </c>
      <c r="J20" s="33" t="s">
        <v>76</v>
      </c>
      <c r="K20" s="33"/>
      <c r="L20" s="33">
        <v>9.4499999999999993</v>
      </c>
      <c r="M20" s="33"/>
      <c r="N20" s="33" t="s">
        <v>176</v>
      </c>
      <c r="O20" s="33" t="s">
        <v>177</v>
      </c>
      <c r="P20" s="33" t="s">
        <v>178</v>
      </c>
      <c r="Q20" s="6" t="s">
        <v>179</v>
      </c>
      <c r="R20" s="6" t="s">
        <v>180</v>
      </c>
    </row>
    <row r="21" spans="1:18" x14ac:dyDescent="0.25">
      <c r="A21" s="6">
        <v>13336</v>
      </c>
      <c r="B21" s="125">
        <v>26</v>
      </c>
      <c r="C21" s="33" t="s">
        <v>1</v>
      </c>
      <c r="D21" s="33" t="s">
        <v>80</v>
      </c>
      <c r="E21" s="33" t="s">
        <v>120</v>
      </c>
      <c r="F21" s="33" t="s">
        <v>121</v>
      </c>
      <c r="G21" s="33" t="s">
        <v>85</v>
      </c>
      <c r="H21" s="33" t="s">
        <v>90</v>
      </c>
      <c r="I21" s="33" t="s">
        <v>92</v>
      </c>
      <c r="J21" s="33" t="s">
        <v>76</v>
      </c>
      <c r="K21" s="33"/>
      <c r="L21" s="33">
        <v>9.11</v>
      </c>
      <c r="M21" s="33"/>
      <c r="N21" s="33" t="s">
        <v>181</v>
      </c>
      <c r="O21" s="33" t="s">
        <v>182</v>
      </c>
      <c r="P21" s="33" t="s">
        <v>160</v>
      </c>
      <c r="Q21" s="6" t="s">
        <v>74</v>
      </c>
      <c r="R21" s="6" t="s">
        <v>161</v>
      </c>
    </row>
    <row r="22" spans="1:18" x14ac:dyDescent="0.25">
      <c r="A22" s="6">
        <v>14310</v>
      </c>
      <c r="B22" s="125">
        <v>26</v>
      </c>
      <c r="C22" s="33" t="s">
        <v>1</v>
      </c>
      <c r="D22" s="33" t="s">
        <v>80</v>
      </c>
      <c r="E22" s="33" t="s">
        <v>122</v>
      </c>
      <c r="F22" s="33" t="s">
        <v>123</v>
      </c>
      <c r="G22" s="33" t="s">
        <v>85</v>
      </c>
      <c r="H22" s="33" t="s">
        <v>90</v>
      </c>
      <c r="I22" s="33" t="s">
        <v>91</v>
      </c>
      <c r="J22" s="33" t="s">
        <v>77</v>
      </c>
      <c r="K22" s="33"/>
      <c r="L22" s="33">
        <v>9.34</v>
      </c>
      <c r="M22" s="33"/>
      <c r="N22" s="33" t="s">
        <v>181</v>
      </c>
      <c r="O22" s="33" t="s">
        <v>182</v>
      </c>
      <c r="P22" s="33" t="s">
        <v>160</v>
      </c>
      <c r="Q22" s="6" t="s">
        <v>74</v>
      </c>
      <c r="R22" s="6" t="s">
        <v>161</v>
      </c>
    </row>
    <row r="23" spans="1:18" x14ac:dyDescent="0.25">
      <c r="A23" s="6">
        <v>14311</v>
      </c>
      <c r="B23" s="125">
        <v>26</v>
      </c>
      <c r="C23" s="33" t="s">
        <v>1</v>
      </c>
      <c r="D23" s="33" t="s">
        <v>80</v>
      </c>
      <c r="E23" s="33" t="s">
        <v>124</v>
      </c>
      <c r="F23" s="33" t="s">
        <v>125</v>
      </c>
      <c r="G23" s="33" t="s">
        <v>85</v>
      </c>
      <c r="H23" s="33" t="s">
        <v>90</v>
      </c>
      <c r="I23" s="33" t="s">
        <v>126</v>
      </c>
      <c r="J23" s="33" t="s">
        <v>77</v>
      </c>
      <c r="K23" s="33"/>
      <c r="L23" s="33">
        <v>9.1</v>
      </c>
      <c r="M23" s="33"/>
      <c r="N23" s="33" t="s">
        <v>181</v>
      </c>
      <c r="O23" s="33" t="s">
        <v>182</v>
      </c>
      <c r="P23" s="33" t="s">
        <v>160</v>
      </c>
      <c r="Q23" s="6" t="s">
        <v>74</v>
      </c>
      <c r="R23" s="6" t="s">
        <v>161</v>
      </c>
    </row>
    <row r="24" spans="1:18" x14ac:dyDescent="0.25">
      <c r="A24" s="6">
        <v>14312</v>
      </c>
      <c r="B24" s="125">
        <v>26</v>
      </c>
      <c r="C24" s="33" t="s">
        <v>1</v>
      </c>
      <c r="D24" s="33" t="s">
        <v>80</v>
      </c>
      <c r="E24" s="33" t="s">
        <v>127</v>
      </c>
      <c r="F24" s="33" t="s">
        <v>128</v>
      </c>
      <c r="G24" s="33" t="s">
        <v>85</v>
      </c>
      <c r="H24" s="33" t="s">
        <v>90</v>
      </c>
      <c r="I24" s="33" t="s">
        <v>129</v>
      </c>
      <c r="J24" s="33" t="s">
        <v>77</v>
      </c>
      <c r="K24" s="33"/>
      <c r="L24" s="33">
        <v>8.99</v>
      </c>
      <c r="M24" s="33"/>
      <c r="N24" s="33" t="s">
        <v>181</v>
      </c>
      <c r="O24" s="33" t="s">
        <v>182</v>
      </c>
      <c r="P24" s="33" t="s">
        <v>160</v>
      </c>
      <c r="Q24" s="6" t="s">
        <v>74</v>
      </c>
      <c r="R24" s="6" t="s">
        <v>161</v>
      </c>
    </row>
    <row r="25" spans="1:18" x14ac:dyDescent="0.25">
      <c r="A25" s="6">
        <v>14313</v>
      </c>
      <c r="C25" s="33"/>
      <c r="D25" s="33" t="s">
        <v>80</v>
      </c>
      <c r="E25" s="33" t="s">
        <v>266</v>
      </c>
      <c r="F25" s="33" t="s">
        <v>267</v>
      </c>
      <c r="G25" s="33" t="s">
        <v>268</v>
      </c>
      <c r="H25" s="33" t="s">
        <v>90</v>
      </c>
      <c r="I25" s="33" t="s">
        <v>269</v>
      </c>
      <c r="J25" s="33" t="s">
        <v>77</v>
      </c>
      <c r="K25" s="33"/>
      <c r="L25" s="33">
        <v>9.9499999999999993</v>
      </c>
      <c r="M25" s="33"/>
      <c r="N25" s="33" t="s">
        <v>270</v>
      </c>
      <c r="O25" s="33" t="s">
        <v>271</v>
      </c>
      <c r="P25" s="33"/>
    </row>
    <row r="26" spans="1:18" x14ac:dyDescent="0.25">
      <c r="A26" s="6">
        <v>15244</v>
      </c>
      <c r="B26" s="125">
        <v>26</v>
      </c>
      <c r="C26" s="33" t="s">
        <v>1</v>
      </c>
      <c r="D26" s="33" t="s">
        <v>80</v>
      </c>
      <c r="E26" s="33" t="s">
        <v>130</v>
      </c>
      <c r="F26" s="33" t="s">
        <v>131</v>
      </c>
      <c r="G26" s="33" t="s">
        <v>85</v>
      </c>
      <c r="H26" s="33" t="s">
        <v>90</v>
      </c>
      <c r="I26" s="33" t="s">
        <v>132</v>
      </c>
      <c r="J26" s="33" t="s">
        <v>75</v>
      </c>
      <c r="K26" s="33"/>
      <c r="L26" s="33">
        <v>9.26</v>
      </c>
      <c r="M26" s="33"/>
      <c r="N26" s="33" t="s">
        <v>181</v>
      </c>
      <c r="O26" s="33" t="s">
        <v>182</v>
      </c>
      <c r="P26" s="33" t="s">
        <v>160</v>
      </c>
      <c r="Q26" s="6" t="s">
        <v>74</v>
      </c>
      <c r="R26" s="6" t="s">
        <v>161</v>
      </c>
    </row>
    <row r="27" spans="1:18" x14ac:dyDescent="0.25">
      <c r="A27" s="6">
        <v>16289</v>
      </c>
      <c r="C27" s="33"/>
      <c r="D27" s="33" t="s">
        <v>80</v>
      </c>
      <c r="E27" s="33" t="s">
        <v>272</v>
      </c>
      <c r="F27" s="33" t="s">
        <v>273</v>
      </c>
      <c r="G27" s="33" t="s">
        <v>274</v>
      </c>
      <c r="H27" s="33" t="s">
        <v>90</v>
      </c>
      <c r="I27" s="33" t="s">
        <v>275</v>
      </c>
      <c r="J27" s="33" t="s">
        <v>73</v>
      </c>
      <c r="K27" s="33"/>
      <c r="L27" s="33">
        <v>10.58</v>
      </c>
      <c r="M27" s="33"/>
      <c r="N27" s="33" t="s">
        <v>276</v>
      </c>
      <c r="O27" s="33" t="s">
        <v>277</v>
      </c>
      <c r="P27" s="33" t="s">
        <v>278</v>
      </c>
      <c r="Q27" s="6" t="s">
        <v>279</v>
      </c>
      <c r="R27" s="6" t="s">
        <v>280</v>
      </c>
    </row>
    <row r="28" spans="1:18" x14ac:dyDescent="0.25">
      <c r="A28" s="6">
        <v>16290</v>
      </c>
      <c r="C28" s="33"/>
      <c r="D28" s="33" t="s">
        <v>80</v>
      </c>
      <c r="E28" s="33" t="s">
        <v>281</v>
      </c>
      <c r="F28" s="33" t="s">
        <v>282</v>
      </c>
      <c r="G28" s="33" t="s">
        <v>283</v>
      </c>
      <c r="H28" s="33" t="s">
        <v>90</v>
      </c>
      <c r="I28" s="33" t="s">
        <v>275</v>
      </c>
      <c r="J28" s="33" t="s">
        <v>73</v>
      </c>
      <c r="K28" s="33"/>
      <c r="L28" s="33">
        <v>10.75</v>
      </c>
      <c r="M28" s="33"/>
      <c r="N28" s="33" t="s">
        <v>284</v>
      </c>
      <c r="O28" s="33" t="s">
        <v>285</v>
      </c>
      <c r="P28" s="33" t="s">
        <v>278</v>
      </c>
      <c r="Q28" s="6" t="s">
        <v>279</v>
      </c>
      <c r="R28" s="6" t="s">
        <v>280</v>
      </c>
    </row>
  </sheetData>
  <sortState xmlns:xlrd2="http://schemas.microsoft.com/office/spreadsheetml/2017/richdata2" ref="A2:L17">
    <sortCondition ref="A1"/>
  </sortState>
  <printOptions horizontalCentered="1" gridLines="1"/>
  <pageMargins left="0.39370078740157499" right="0.39370078740157499" top="1.37795275590551" bottom="0.39370078740157499" header="0.511811023622047" footer="0.511811023622047"/>
  <pageSetup paperSize="9" scale="80" orientation="portrait" horizontalDpi="300" verticalDpi="300" r:id="rId1"/>
  <headerFooter alignWithMargins="0">
    <oddHeader>&amp;L&amp;K000000WHIPPET RACE&amp;C&amp;K000000NORRKÖPING
HANAR&amp;R&amp;K000000&amp;F.&amp;A
2026-07-11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34"/>
  <sheetViews>
    <sheetView zoomScale="170" zoomScaleNormal="170" workbookViewId="0"/>
  </sheetViews>
  <sheetFormatPr defaultColWidth="9.1796875" defaultRowHeight="12.5" x14ac:dyDescent="0.25"/>
  <cols>
    <col min="1" max="1" width="6.1796875" style="79" bestFit="1" customWidth="1"/>
    <col min="2" max="2" width="32.1796875" style="79" customWidth="1"/>
    <col min="3" max="3" width="4.36328125" style="79" bestFit="1" customWidth="1"/>
    <col min="4" max="4" width="5.1796875" style="79" bestFit="1" customWidth="1"/>
    <col min="5" max="5" width="39.36328125" style="79" customWidth="1"/>
    <col min="6" max="7" width="9.1796875" style="109"/>
    <col min="8" max="16384" width="9.1796875" style="79"/>
  </cols>
  <sheetData>
    <row r="1" spans="1:7" ht="13" x14ac:dyDescent="0.25">
      <c r="A1" s="19" t="s">
        <v>0</v>
      </c>
      <c r="B1" s="19" t="s">
        <v>2</v>
      </c>
      <c r="C1" s="19" t="s">
        <v>59</v>
      </c>
      <c r="D1" s="19" t="s">
        <v>61</v>
      </c>
      <c r="E1" s="19" t="s">
        <v>68</v>
      </c>
      <c r="F1" s="79" t="s">
        <v>70</v>
      </c>
      <c r="G1" s="79" t="s">
        <v>71</v>
      </c>
    </row>
    <row r="2" spans="1:7" ht="32.5" x14ac:dyDescent="0.25">
      <c r="A2" s="24">
        <v>15244</v>
      </c>
      <c r="B2" s="108" t="s">
        <v>145</v>
      </c>
      <c r="C2" s="24" t="s">
        <v>90</v>
      </c>
      <c r="D2" s="24" t="s">
        <v>75</v>
      </c>
      <c r="E2" s="108" t="s">
        <v>193</v>
      </c>
    </row>
    <row r="3" spans="1:7" x14ac:dyDescent="0.25">
      <c r="A3" s="24"/>
      <c r="B3" s="108"/>
      <c r="C3" s="24"/>
      <c r="D3" s="24"/>
      <c r="E3" s="108"/>
    </row>
    <row r="4" spans="1:7" ht="32.5" x14ac:dyDescent="0.25">
      <c r="A4" s="24">
        <v>1483</v>
      </c>
      <c r="B4" s="108" t="s">
        <v>133</v>
      </c>
      <c r="C4" s="24" t="s">
        <v>90</v>
      </c>
      <c r="D4" s="24" t="s">
        <v>77</v>
      </c>
      <c r="E4" s="108" t="s">
        <v>183</v>
      </c>
    </row>
    <row r="5" spans="1:7" ht="32.5" x14ac:dyDescent="0.25">
      <c r="A5" s="24">
        <v>1542</v>
      </c>
      <c r="B5" s="108" t="s">
        <v>135</v>
      </c>
      <c r="C5" s="24" t="s">
        <v>90</v>
      </c>
      <c r="D5" s="24" t="s">
        <v>77</v>
      </c>
      <c r="E5" s="108" t="s">
        <v>186</v>
      </c>
    </row>
    <row r="6" spans="1:7" ht="32.5" x14ac:dyDescent="0.25">
      <c r="A6" s="24">
        <v>1612</v>
      </c>
      <c r="B6" s="108" t="s">
        <v>139</v>
      </c>
      <c r="C6" s="24" t="s">
        <v>90</v>
      </c>
      <c r="D6" s="24" t="s">
        <v>77</v>
      </c>
      <c r="E6" s="108" t="s">
        <v>190</v>
      </c>
    </row>
    <row r="7" spans="1:7" ht="32.5" x14ac:dyDescent="0.25">
      <c r="A7" s="24">
        <v>14310</v>
      </c>
      <c r="B7" s="108" t="s">
        <v>142</v>
      </c>
      <c r="C7" s="24" t="s">
        <v>90</v>
      </c>
      <c r="D7" s="24" t="s">
        <v>77</v>
      </c>
      <c r="E7" s="108" t="s">
        <v>193</v>
      </c>
    </row>
    <row r="8" spans="1:7" ht="32.5" x14ac:dyDescent="0.25">
      <c r="A8" s="24">
        <v>14311</v>
      </c>
      <c r="B8" s="108" t="s">
        <v>143</v>
      </c>
      <c r="C8" s="24" t="s">
        <v>90</v>
      </c>
      <c r="D8" s="24" t="s">
        <v>77</v>
      </c>
      <c r="E8" s="108" t="s">
        <v>193</v>
      </c>
    </row>
    <row r="9" spans="1:7" ht="32.5" x14ac:dyDescent="0.25">
      <c r="A9" s="24">
        <v>1605</v>
      </c>
      <c r="B9" s="108" t="s">
        <v>292</v>
      </c>
      <c r="C9" s="24" t="s">
        <v>90</v>
      </c>
      <c r="D9" s="24" t="s">
        <v>77</v>
      </c>
      <c r="E9" s="108" t="s">
        <v>293</v>
      </c>
    </row>
    <row r="10" spans="1:7" ht="32.5" x14ac:dyDescent="0.25">
      <c r="A10" s="24">
        <v>14312</v>
      </c>
      <c r="B10" s="108" t="s">
        <v>144</v>
      </c>
      <c r="C10" s="24" t="s">
        <v>90</v>
      </c>
      <c r="D10" s="24" t="s">
        <v>77</v>
      </c>
      <c r="E10" s="108" t="s">
        <v>193</v>
      </c>
    </row>
    <row r="11" spans="1:7" ht="32.5" x14ac:dyDescent="0.25">
      <c r="A11" s="24">
        <v>1586</v>
      </c>
      <c r="B11" s="108" t="s">
        <v>137</v>
      </c>
      <c r="C11" s="24" t="s">
        <v>90</v>
      </c>
      <c r="D11" s="24" t="s">
        <v>77</v>
      </c>
      <c r="E11" s="108" t="s">
        <v>188</v>
      </c>
    </row>
    <row r="12" spans="1:7" ht="32.5" x14ac:dyDescent="0.25">
      <c r="A12" s="24">
        <v>14313</v>
      </c>
      <c r="B12" s="108" t="s">
        <v>305</v>
      </c>
      <c r="C12" s="24" t="s">
        <v>90</v>
      </c>
      <c r="D12" s="24" t="s">
        <v>77</v>
      </c>
      <c r="E12" s="108" t="s">
        <v>306</v>
      </c>
    </row>
    <row r="13" spans="1:7" ht="32.5" x14ac:dyDescent="0.25">
      <c r="A13" s="24">
        <v>1469</v>
      </c>
      <c r="B13" s="108" t="s">
        <v>286</v>
      </c>
      <c r="C13" s="24" t="s">
        <v>90</v>
      </c>
      <c r="D13" s="24" t="s">
        <v>77</v>
      </c>
      <c r="E13" s="108" t="s">
        <v>287</v>
      </c>
    </row>
    <row r="14" spans="1:7" ht="32.5" x14ac:dyDescent="0.25">
      <c r="A14" s="24">
        <v>1643</v>
      </c>
      <c r="B14" s="108" t="s">
        <v>296</v>
      </c>
      <c r="C14" s="24" t="s">
        <v>90</v>
      </c>
      <c r="D14" s="24" t="s">
        <v>77</v>
      </c>
      <c r="E14" s="108" t="s">
        <v>297</v>
      </c>
    </row>
    <row r="15" spans="1:7" x14ac:dyDescent="0.25">
      <c r="A15" s="24"/>
      <c r="B15" s="108"/>
      <c r="C15" s="24"/>
      <c r="D15" s="24"/>
      <c r="E15" s="108"/>
    </row>
    <row r="16" spans="1:7" ht="32.5" x14ac:dyDescent="0.25">
      <c r="A16" s="24">
        <v>1617</v>
      </c>
      <c r="B16" s="108" t="s">
        <v>294</v>
      </c>
      <c r="C16" s="24" t="s">
        <v>90</v>
      </c>
      <c r="D16" s="24" t="s">
        <v>73</v>
      </c>
      <c r="E16" s="108" t="s">
        <v>295</v>
      </c>
    </row>
    <row r="17" spans="1:5" ht="32.5" x14ac:dyDescent="0.25">
      <c r="A17" s="24">
        <v>16289</v>
      </c>
      <c r="B17" s="108" t="s">
        <v>307</v>
      </c>
      <c r="C17" s="24" t="s">
        <v>90</v>
      </c>
      <c r="D17" s="24" t="s">
        <v>73</v>
      </c>
      <c r="E17" s="108" t="s">
        <v>308</v>
      </c>
    </row>
    <row r="18" spans="1:5" ht="32.5" x14ac:dyDescent="0.25">
      <c r="A18" s="24">
        <v>16290</v>
      </c>
      <c r="B18" s="108" t="s">
        <v>309</v>
      </c>
      <c r="C18" s="24" t="s">
        <v>90</v>
      </c>
      <c r="D18" s="24" t="s">
        <v>73</v>
      </c>
      <c r="E18" s="108" t="s">
        <v>310</v>
      </c>
    </row>
    <row r="19" spans="1:5" ht="32.5" x14ac:dyDescent="0.25">
      <c r="A19" s="24">
        <v>1506</v>
      </c>
      <c r="B19" s="108" t="s">
        <v>134</v>
      </c>
      <c r="C19" s="24" t="s">
        <v>90</v>
      </c>
      <c r="D19" s="24" t="s">
        <v>73</v>
      </c>
      <c r="E19" s="108" t="s">
        <v>184</v>
      </c>
    </row>
    <row r="20" spans="1:5" x14ac:dyDescent="0.25">
      <c r="A20" s="24"/>
      <c r="B20" s="108"/>
      <c r="C20" s="24"/>
      <c r="D20" s="24"/>
      <c r="E20" s="108"/>
    </row>
    <row r="21" spans="1:5" ht="32.5" x14ac:dyDescent="0.25">
      <c r="A21" s="24">
        <v>1600</v>
      </c>
      <c r="B21" s="108" t="s">
        <v>291</v>
      </c>
      <c r="C21" s="24" t="s">
        <v>90</v>
      </c>
      <c r="D21" s="24" t="s">
        <v>76</v>
      </c>
      <c r="E21" s="108" t="s">
        <v>188</v>
      </c>
    </row>
    <row r="22" spans="1:5" ht="32.5" x14ac:dyDescent="0.25">
      <c r="A22" s="24">
        <v>1560</v>
      </c>
      <c r="B22" s="108" t="s">
        <v>136</v>
      </c>
      <c r="C22" s="24" t="s">
        <v>90</v>
      </c>
      <c r="D22" s="24" t="s">
        <v>76</v>
      </c>
      <c r="E22" s="108" t="s">
        <v>187</v>
      </c>
    </row>
    <row r="23" spans="1:5" ht="32.5" x14ac:dyDescent="0.25">
      <c r="A23" s="24">
        <v>13336</v>
      </c>
      <c r="B23" s="108" t="s">
        <v>141</v>
      </c>
      <c r="C23" s="24" t="s">
        <v>90</v>
      </c>
      <c r="D23" s="24" t="s">
        <v>76</v>
      </c>
      <c r="E23" s="108" t="s">
        <v>193</v>
      </c>
    </row>
    <row r="24" spans="1:5" ht="32.5" x14ac:dyDescent="0.25">
      <c r="A24" s="24">
        <v>13334</v>
      </c>
      <c r="B24" s="108" t="s">
        <v>304</v>
      </c>
      <c r="C24" s="24" t="s">
        <v>90</v>
      </c>
      <c r="D24" s="24" t="s">
        <v>76</v>
      </c>
      <c r="E24" s="108" t="s">
        <v>192</v>
      </c>
    </row>
    <row r="25" spans="1:5" x14ac:dyDescent="0.25">
      <c r="A25" s="24"/>
      <c r="B25" s="108"/>
      <c r="C25" s="24"/>
      <c r="D25" s="24"/>
      <c r="E25" s="108"/>
    </row>
    <row r="26" spans="1:5" ht="32.5" x14ac:dyDescent="0.25">
      <c r="A26" s="24">
        <v>11271</v>
      </c>
      <c r="B26" s="108" t="s">
        <v>300</v>
      </c>
      <c r="C26" s="24" t="s">
        <v>90</v>
      </c>
      <c r="D26" s="24" t="s">
        <v>52</v>
      </c>
      <c r="E26" s="108" t="s">
        <v>301</v>
      </c>
    </row>
    <row r="27" spans="1:5" ht="32.5" x14ac:dyDescent="0.25">
      <c r="A27" s="24">
        <v>1518</v>
      </c>
      <c r="B27" s="108" t="s">
        <v>288</v>
      </c>
      <c r="C27" s="24" t="s">
        <v>90</v>
      </c>
      <c r="D27" s="24" t="s">
        <v>52</v>
      </c>
      <c r="E27" s="108" t="s">
        <v>185</v>
      </c>
    </row>
    <row r="28" spans="1:5" x14ac:dyDescent="0.25">
      <c r="A28" s="24"/>
      <c r="B28" s="108"/>
      <c r="C28" s="24"/>
      <c r="D28" s="24"/>
      <c r="E28" s="108"/>
    </row>
    <row r="29" spans="1:5" ht="32.5" x14ac:dyDescent="0.25">
      <c r="A29" s="24">
        <v>11267</v>
      </c>
      <c r="B29" s="108" t="s">
        <v>298</v>
      </c>
      <c r="C29" s="24" t="s">
        <v>90</v>
      </c>
      <c r="D29" s="24" t="s">
        <v>242</v>
      </c>
      <c r="E29" s="108" t="s">
        <v>299</v>
      </c>
    </row>
    <row r="30" spans="1:5" x14ac:dyDescent="0.25">
      <c r="A30" s="24"/>
      <c r="B30" s="108"/>
      <c r="C30" s="24"/>
      <c r="D30" s="24"/>
      <c r="E30" s="108"/>
    </row>
    <row r="31" spans="1:5" ht="32.5" x14ac:dyDescent="0.25">
      <c r="A31" s="24">
        <v>1535</v>
      </c>
      <c r="B31" s="108" t="s">
        <v>289</v>
      </c>
      <c r="C31" s="24" t="s">
        <v>90</v>
      </c>
      <c r="D31" s="24" t="s">
        <v>78</v>
      </c>
      <c r="E31" s="108" t="s">
        <v>290</v>
      </c>
    </row>
    <row r="32" spans="1:5" ht="32.5" x14ac:dyDescent="0.25">
      <c r="A32" s="24">
        <v>12288</v>
      </c>
      <c r="B32" s="108" t="s">
        <v>302</v>
      </c>
      <c r="C32" s="24" t="s">
        <v>90</v>
      </c>
      <c r="D32" s="24" t="s">
        <v>78</v>
      </c>
      <c r="E32" s="108" t="s">
        <v>303</v>
      </c>
    </row>
    <row r="33" spans="1:5" ht="45" x14ac:dyDescent="0.25">
      <c r="A33" s="24">
        <v>1602</v>
      </c>
      <c r="B33" s="108" t="s">
        <v>138</v>
      </c>
      <c r="C33" s="24" t="s">
        <v>90</v>
      </c>
      <c r="D33" s="24" t="s">
        <v>78</v>
      </c>
      <c r="E33" s="108" t="s">
        <v>189</v>
      </c>
    </row>
    <row r="34" spans="1:5" ht="45" x14ac:dyDescent="0.25">
      <c r="A34" s="24">
        <v>1616</v>
      </c>
      <c r="B34" s="108" t="s">
        <v>140</v>
      </c>
      <c r="C34" s="24" t="s">
        <v>90</v>
      </c>
      <c r="D34" s="24" t="s">
        <v>78</v>
      </c>
      <c r="E34" s="108" t="s">
        <v>191</v>
      </c>
    </row>
  </sheetData>
  <sortState xmlns:xlrd2="http://schemas.microsoft.com/office/spreadsheetml/2017/richdata2" ref="A2:E34">
    <sortCondition ref="D2"/>
  </sortState>
  <printOptions horizontalCentered="1" gridLines="1"/>
  <pageMargins left="0.25" right="0.25" top="0.75" bottom="0.75" header="0.3" footer="0.3"/>
  <pageSetup paperSize="9" scale="63" orientation="portrait" horizontalDpi="300" verticalDpi="300" r:id="rId1"/>
  <headerFooter alignWithMargins="0">
    <oddHeader>&amp;L&amp;K000000WHIPPET RACE&amp;C&amp;K000000NORRKÖPING
HANAR&amp;R&amp;K000000&amp;A
2026-07-11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N18"/>
  <sheetViews>
    <sheetView zoomScaleNormal="100" workbookViewId="0">
      <selection activeCell="H28" sqref="H28"/>
    </sheetView>
  </sheetViews>
  <sheetFormatPr defaultColWidth="9.1796875" defaultRowHeight="12.5" x14ac:dyDescent="0.25"/>
  <cols>
    <col min="1" max="1" width="11.453125" style="25" customWidth="1"/>
    <col min="2" max="2" width="6.81640625" style="31" customWidth="1"/>
    <col min="3" max="3" width="6.453125" style="31" customWidth="1"/>
    <col min="4" max="7" width="5.6328125" style="32" customWidth="1"/>
    <col min="8" max="12" width="5.6328125" style="25" customWidth="1"/>
    <col min="13" max="16384" width="9.1796875" style="25"/>
  </cols>
  <sheetData>
    <row r="1" spans="1:14" ht="27" customHeight="1" x14ac:dyDescent="0.25">
      <c r="A1" s="25" t="s">
        <v>4</v>
      </c>
      <c r="B1" s="26">
        <v>27</v>
      </c>
      <c r="C1" s="26" t="s">
        <v>5</v>
      </c>
      <c r="D1" s="27" t="s">
        <v>6</v>
      </c>
      <c r="E1" s="28" t="s">
        <v>7</v>
      </c>
      <c r="F1" s="29" t="s">
        <v>8</v>
      </c>
      <c r="G1" s="112" t="s">
        <v>9</v>
      </c>
      <c r="H1" s="113"/>
      <c r="I1" s="28" t="s">
        <v>6</v>
      </c>
      <c r="J1" s="114" t="s">
        <v>7</v>
      </c>
      <c r="K1" s="29" t="s">
        <v>8</v>
      </c>
      <c r="L1" s="30" t="s">
        <v>9</v>
      </c>
    </row>
    <row r="2" spans="1:14" ht="13" x14ac:dyDescent="0.25">
      <c r="A2" s="25" t="s">
        <v>10</v>
      </c>
      <c r="B2" s="26">
        <v>21</v>
      </c>
      <c r="C2" s="26">
        <v>1</v>
      </c>
      <c r="D2" s="68"/>
      <c r="E2" s="100"/>
      <c r="F2" s="69"/>
      <c r="G2" s="115"/>
      <c r="H2" s="101"/>
      <c r="I2" s="100"/>
      <c r="J2" s="69"/>
      <c r="K2" s="115"/>
      <c r="L2" s="72"/>
    </row>
    <row r="3" spans="1:14" ht="13" x14ac:dyDescent="0.25">
      <c r="B3" s="26"/>
      <c r="C3" s="26">
        <v>2</v>
      </c>
      <c r="D3" s="68"/>
      <c r="E3" s="110"/>
      <c r="F3" s="69"/>
      <c r="G3" s="115"/>
      <c r="H3" s="101"/>
      <c r="I3" s="100"/>
      <c r="J3" s="110"/>
      <c r="K3" s="115"/>
      <c r="L3" s="72"/>
      <c r="N3" s="25" t="s">
        <v>311</v>
      </c>
    </row>
    <row r="4" spans="1:14" ht="13" x14ac:dyDescent="0.25">
      <c r="C4" s="26">
        <v>3</v>
      </c>
      <c r="D4" s="68"/>
      <c r="E4" s="110"/>
      <c r="F4" s="69"/>
      <c r="G4" s="115"/>
      <c r="H4" s="101"/>
      <c r="I4" s="100"/>
      <c r="J4" s="110"/>
      <c r="K4" s="115"/>
      <c r="L4" s="72"/>
      <c r="N4" s="25" t="s">
        <v>312</v>
      </c>
    </row>
    <row r="5" spans="1:14" ht="13" x14ac:dyDescent="0.25">
      <c r="C5" s="26">
        <v>4</v>
      </c>
      <c r="D5" s="68"/>
      <c r="E5" s="110"/>
      <c r="F5" s="69"/>
      <c r="G5" s="115"/>
      <c r="H5" s="101"/>
      <c r="I5" s="100"/>
      <c r="J5" s="110"/>
      <c r="K5" s="115"/>
      <c r="L5" s="72"/>
    </row>
    <row r="6" spans="1:14" ht="13" x14ac:dyDescent="0.25">
      <c r="C6" s="26">
        <v>5</v>
      </c>
      <c r="D6" s="68"/>
      <c r="E6" s="110"/>
      <c r="F6" s="69"/>
      <c r="G6" s="115"/>
      <c r="H6" s="101"/>
      <c r="I6" s="100"/>
      <c r="J6" s="110"/>
      <c r="K6" s="115"/>
      <c r="L6" s="72"/>
    </row>
    <row r="7" spans="1:14" ht="13" x14ac:dyDescent="0.25">
      <c r="C7" s="26">
        <v>6</v>
      </c>
      <c r="D7" s="68"/>
      <c r="E7" s="110"/>
      <c r="F7" s="69"/>
      <c r="G7" s="115"/>
      <c r="H7" s="101"/>
      <c r="I7" s="100"/>
      <c r="J7" s="110"/>
      <c r="K7" s="115"/>
      <c r="L7" s="72"/>
    </row>
    <row r="8" spans="1:14" ht="13" x14ac:dyDescent="0.25">
      <c r="C8" s="26">
        <v>7</v>
      </c>
      <c r="D8" s="68"/>
      <c r="E8" s="110"/>
      <c r="F8" s="69"/>
      <c r="G8" s="126"/>
      <c r="H8" s="101"/>
      <c r="I8" s="100"/>
      <c r="J8" s="110"/>
      <c r="K8" s="69"/>
      <c r="L8" s="72"/>
    </row>
    <row r="9" spans="1:14" ht="13" x14ac:dyDescent="0.25">
      <c r="C9" s="26"/>
      <c r="D9" s="72"/>
      <c r="E9" s="72"/>
      <c r="F9" s="72"/>
      <c r="G9" s="72"/>
      <c r="H9" s="70"/>
      <c r="I9" s="72"/>
      <c r="J9" s="72"/>
      <c r="K9" s="72"/>
      <c r="L9" s="72"/>
    </row>
    <row r="10" spans="1:14" ht="13" x14ac:dyDescent="0.25">
      <c r="C10" s="26"/>
      <c r="D10" s="72"/>
      <c r="E10" s="72"/>
      <c r="F10" s="72"/>
      <c r="G10" s="72"/>
      <c r="H10" s="70"/>
      <c r="I10" s="72"/>
      <c r="J10" s="72"/>
      <c r="K10" s="72"/>
      <c r="L10" s="72"/>
    </row>
    <row r="11" spans="1:14" ht="13" x14ac:dyDescent="0.25">
      <c r="C11" s="26"/>
      <c r="D11" s="72"/>
      <c r="E11" s="72"/>
      <c r="F11" s="72"/>
      <c r="G11" s="72"/>
      <c r="H11" s="70"/>
      <c r="I11" s="72"/>
      <c r="J11" s="72"/>
      <c r="K11" s="72"/>
      <c r="L11" s="72"/>
    </row>
    <row r="12" spans="1:14" ht="13" x14ac:dyDescent="0.25">
      <c r="C12" s="26"/>
      <c r="D12" s="72"/>
      <c r="E12" s="72"/>
      <c r="F12" s="72"/>
      <c r="G12" s="72"/>
      <c r="H12" s="70"/>
      <c r="I12" s="72"/>
      <c r="J12" s="72"/>
      <c r="K12" s="72"/>
      <c r="L12" s="72"/>
    </row>
    <row r="13" spans="1:14" ht="13" x14ac:dyDescent="0.25">
      <c r="C13" s="26"/>
      <c r="D13" s="72"/>
      <c r="E13" s="72"/>
      <c r="F13" s="72"/>
      <c r="G13" s="72"/>
      <c r="H13" s="70"/>
      <c r="I13" s="72"/>
      <c r="J13" s="72"/>
      <c r="K13" s="72"/>
      <c r="L13" s="72"/>
    </row>
    <row r="14" spans="1:14" ht="13" x14ac:dyDescent="0.25">
      <c r="C14" s="26"/>
      <c r="D14" s="72"/>
      <c r="E14" s="73"/>
      <c r="F14" s="72"/>
      <c r="G14" s="72"/>
      <c r="I14" s="72"/>
      <c r="J14" s="73"/>
      <c r="K14" s="72"/>
      <c r="L14" s="72"/>
    </row>
    <row r="15" spans="1:14" ht="13" x14ac:dyDescent="0.25">
      <c r="C15" s="71"/>
      <c r="D15" s="72"/>
      <c r="E15" s="73"/>
      <c r="F15" s="72"/>
      <c r="G15" s="72"/>
      <c r="I15" s="74"/>
      <c r="J15" s="74"/>
      <c r="K15" s="74"/>
      <c r="L15" s="74"/>
      <c r="N15" s="25" t="s">
        <v>11</v>
      </c>
    </row>
    <row r="16" spans="1:14" ht="13" x14ac:dyDescent="0.25">
      <c r="C16" s="71"/>
      <c r="D16" s="72"/>
      <c r="E16" s="73"/>
      <c r="F16" s="72"/>
      <c r="G16" s="72"/>
      <c r="I16" s="74"/>
      <c r="J16" s="74"/>
      <c r="K16" s="74"/>
      <c r="L16" s="74"/>
    </row>
    <row r="17" spans="3:12" ht="13" x14ac:dyDescent="0.25">
      <c r="C17" s="71"/>
      <c r="D17" s="72"/>
      <c r="E17" s="73"/>
      <c r="F17" s="72"/>
      <c r="G17" s="72"/>
      <c r="I17" s="74"/>
      <c r="J17" s="74"/>
      <c r="K17" s="74"/>
      <c r="L17" s="74"/>
    </row>
    <row r="18" spans="3:12" ht="13" x14ac:dyDescent="0.25">
      <c r="C18" s="71"/>
      <c r="D18" s="72"/>
      <c r="E18" s="73"/>
      <c r="F18" s="72"/>
      <c r="G18" s="72"/>
      <c r="I18" s="74"/>
      <c r="J18" s="74"/>
      <c r="K18" s="74"/>
      <c r="L18" s="74"/>
    </row>
  </sheetData>
  <printOptions horizontalCentered="1"/>
  <pageMargins left="0.98425196850393704" right="0.39370078740157483" top="0.98425196850393704" bottom="0.39370078740157483" header="0.39370078740157483" footer="0.39370078740157483"/>
  <pageSetup paperSize="9" orientation="portrait" r:id="rId1"/>
  <headerFooter alignWithMargins="0">
    <oddHeader>&amp;LSÖDERTÄLJE&amp;C&amp;12FINAL &amp;R&amp;8&amp;F.&amp;A
2021-08-14
Page &amp;P (&amp;N)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AK587"/>
  <sheetViews>
    <sheetView zoomScale="130" zoomScaleNormal="130" workbookViewId="0">
      <selection activeCell="D53" sqref="D53"/>
    </sheetView>
  </sheetViews>
  <sheetFormatPr defaultColWidth="9.1796875" defaultRowHeight="12.5" x14ac:dyDescent="0.25"/>
  <cols>
    <col min="1" max="2" width="6.6328125" style="6" customWidth="1"/>
    <col min="3" max="3" width="5.1796875" style="6" customWidth="1"/>
    <col min="4" max="4" width="7.1796875" style="6" customWidth="1"/>
    <col min="5" max="5" width="7.36328125" style="6" customWidth="1"/>
    <col min="6" max="6" width="7.1796875" style="6" customWidth="1"/>
    <col min="7" max="7" width="7.36328125" style="6" customWidth="1"/>
    <col min="8" max="8" width="7.1796875" style="6" customWidth="1"/>
    <col min="9" max="9" width="5.1796875" style="6" customWidth="1"/>
    <col min="10" max="10" width="3.453125" style="6" customWidth="1"/>
    <col min="11" max="11" width="3.6328125" style="6" customWidth="1"/>
    <col min="12" max="12" width="5.1796875" style="6" customWidth="1"/>
    <col min="13" max="13" width="7.1796875" style="6" customWidth="1"/>
    <col min="14" max="14" width="7.36328125" style="6" customWidth="1"/>
    <col min="15" max="15" width="7.1796875" style="6" customWidth="1"/>
    <col min="16" max="16" width="7.36328125" style="6" customWidth="1"/>
    <col min="17" max="17" width="7.1796875" style="6" customWidth="1"/>
    <col min="18" max="18" width="5.1796875" style="6" customWidth="1"/>
    <col min="19" max="19" width="4.6328125" style="6" customWidth="1"/>
    <col min="20" max="16384" width="9.1796875" style="6"/>
  </cols>
  <sheetData>
    <row r="1" spans="1:37" ht="10" customHeight="1" x14ac:dyDescent="0.25">
      <c r="A1" s="24" t="s">
        <v>12</v>
      </c>
      <c r="B1" s="6">
        <v>0.8</v>
      </c>
      <c r="C1" s="6">
        <v>1</v>
      </c>
      <c r="D1" s="6">
        <v>1.4</v>
      </c>
      <c r="E1" s="6">
        <v>1.4</v>
      </c>
      <c r="F1" s="6">
        <v>1.4</v>
      </c>
      <c r="G1" s="6">
        <v>1.4</v>
      </c>
      <c r="H1" s="6">
        <v>1.4</v>
      </c>
      <c r="I1" s="6">
        <v>1</v>
      </c>
      <c r="J1" s="6">
        <v>0.7</v>
      </c>
      <c r="K1" s="6">
        <v>0.7</v>
      </c>
      <c r="L1" s="6">
        <v>1</v>
      </c>
      <c r="M1" s="6">
        <v>1.4</v>
      </c>
      <c r="N1" s="6">
        <v>1.4</v>
      </c>
      <c r="O1" s="6">
        <v>1.4</v>
      </c>
      <c r="P1" s="6">
        <v>1.4</v>
      </c>
      <c r="Q1" s="6">
        <v>1.4</v>
      </c>
      <c r="R1" s="6">
        <v>1</v>
      </c>
      <c r="S1" s="6">
        <v>0.8</v>
      </c>
      <c r="T1" s="6" t="s">
        <v>13</v>
      </c>
      <c r="U1" s="6" t="s">
        <v>14</v>
      </c>
    </row>
    <row r="2" spans="1:37" ht="10" customHeight="1" x14ac:dyDescent="0.25">
      <c r="A2" s="6">
        <v>1</v>
      </c>
      <c r="H2" s="6">
        <f>SUM($B$1:H1)</f>
        <v>8.8000000000000007</v>
      </c>
      <c r="I2" s="6">
        <f>SUM($B$1:I1)</f>
        <v>9.8000000000000007</v>
      </c>
      <c r="J2" s="6">
        <f>SUM($B$1:J1)</f>
        <v>10.5</v>
      </c>
    </row>
    <row r="3" spans="1:37" ht="17.25" customHeight="1" x14ac:dyDescent="0.25">
      <c r="A3" s="6">
        <v>0.6</v>
      </c>
      <c r="C3" s="18">
        <v>1469</v>
      </c>
      <c r="D3" s="18"/>
      <c r="E3" t="s">
        <v>90</v>
      </c>
      <c r="F3" s="116">
        <v>9.798</v>
      </c>
      <c r="G3"/>
      <c r="H3"/>
      <c r="I3"/>
      <c r="J3" s="7"/>
      <c r="L3" s="18">
        <v>1483</v>
      </c>
      <c r="M3" s="18"/>
      <c r="N3" t="s">
        <v>90</v>
      </c>
      <c r="O3" s="116">
        <v>10.135999999999999</v>
      </c>
      <c r="P3"/>
      <c r="Q3"/>
      <c r="R3"/>
      <c r="V3" s="17"/>
      <c r="W3" s="18"/>
      <c r="X3" s="19"/>
      <c r="Y3" s="13"/>
      <c r="AA3"/>
      <c r="AB3" s="20"/>
      <c r="AE3" s="17"/>
      <c r="AF3" s="18"/>
      <c r="AG3" s="19"/>
      <c r="AH3" s="13"/>
      <c r="AJ3"/>
      <c r="AK3" s="20"/>
    </row>
    <row r="4" spans="1:37" ht="24" customHeight="1" x14ac:dyDescent="0.25">
      <c r="A4" s="6">
        <v>0.8</v>
      </c>
      <c r="B4" s="6" t="str">
        <f>IF(INT(SUM($A$2:A4)/29.7)&gt;INT(SUM($A$2:A3)/29.7),INT(SUM($A$2:A4)/29.7),"")</f>
        <v/>
      </c>
      <c r="C4" s="10" t="s">
        <v>195</v>
      </c>
      <c r="G4" s="14"/>
      <c r="J4" s="7"/>
      <c r="L4" s="10" t="s">
        <v>87</v>
      </c>
      <c r="V4" s="10"/>
      <c r="Z4" s="14"/>
      <c r="AE4" s="10"/>
    </row>
    <row r="5" spans="1:37" ht="8.25" customHeight="1" x14ac:dyDescent="0.25">
      <c r="A5" s="6">
        <v>0.3</v>
      </c>
      <c r="B5" s="6" t="str">
        <f>IF(INT(SUM($A$2:A5)/29.7)&gt;INT(SUM($A$2:A4)/29.7),INT(SUM($A$2:A5)/29.7),"")</f>
        <v/>
      </c>
      <c r="C5" s="1" t="s">
        <v>15</v>
      </c>
      <c r="D5" s="1" t="s">
        <v>16</v>
      </c>
      <c r="E5" s="1" t="s">
        <v>17</v>
      </c>
      <c r="F5" s="1" t="s">
        <v>18</v>
      </c>
      <c r="G5" s="1"/>
      <c r="H5" s="1" t="s">
        <v>17</v>
      </c>
      <c r="I5" s="1" t="s">
        <v>18</v>
      </c>
      <c r="J5" s="7"/>
      <c r="L5" s="1" t="s">
        <v>15</v>
      </c>
      <c r="M5" s="1" t="s">
        <v>16</v>
      </c>
      <c r="N5" s="1" t="s">
        <v>17</v>
      </c>
      <c r="O5" s="1" t="s">
        <v>18</v>
      </c>
      <c r="P5" s="1"/>
      <c r="Q5" s="1" t="s">
        <v>17</v>
      </c>
      <c r="R5" s="1" t="s">
        <v>18</v>
      </c>
      <c r="V5" s="21"/>
      <c r="W5" s="21"/>
      <c r="X5" s="21"/>
      <c r="Y5" s="21"/>
      <c r="Z5" s="21"/>
      <c r="AA5" s="21"/>
      <c r="AB5" s="21"/>
      <c r="AE5" s="21"/>
      <c r="AF5" s="21"/>
      <c r="AG5" s="21"/>
      <c r="AH5" s="21"/>
      <c r="AI5" s="21"/>
      <c r="AJ5" s="21"/>
      <c r="AK5" s="21"/>
    </row>
    <row r="6" spans="1:37" ht="15" customHeight="1" x14ac:dyDescent="0.25">
      <c r="A6" s="6">
        <v>0.5</v>
      </c>
      <c r="B6" s="6" t="str">
        <f>IF(INT(SUM($A$2:A6)/29.7)&gt;INT(SUM($A$2:A5)/29.7),INT(SUM($A$2:A6)/29.7),"")</f>
        <v/>
      </c>
      <c r="C6" s="2" t="s">
        <v>19</v>
      </c>
      <c r="D6" s="3"/>
      <c r="E6" s="3"/>
      <c r="F6" s="3"/>
      <c r="G6" s="1" t="s">
        <v>20</v>
      </c>
      <c r="H6" s="4"/>
      <c r="I6" s="4"/>
      <c r="J6" s="7"/>
      <c r="L6" s="2" t="s">
        <v>19</v>
      </c>
      <c r="M6" s="3"/>
      <c r="N6" s="3"/>
      <c r="O6" s="3"/>
      <c r="P6" s="1" t="s">
        <v>20</v>
      </c>
      <c r="Q6" s="4"/>
      <c r="R6" s="4"/>
      <c r="T6" s="15"/>
      <c r="V6" s="22"/>
      <c r="W6" s="23"/>
      <c r="X6" s="23"/>
      <c r="Y6" s="23"/>
      <c r="Z6" s="21"/>
      <c r="AA6" s="19"/>
      <c r="AB6" s="19"/>
      <c r="AE6" s="22"/>
      <c r="AF6" s="23"/>
      <c r="AG6" s="23"/>
      <c r="AH6" s="23"/>
      <c r="AI6" s="21"/>
      <c r="AJ6" s="19"/>
      <c r="AK6" s="19"/>
    </row>
    <row r="7" spans="1:37" ht="14.25" customHeight="1" x14ac:dyDescent="0.25">
      <c r="A7" s="6">
        <v>0.5</v>
      </c>
      <c r="B7" s="6" t="str">
        <f>IF(INT(SUM($A$2:A7)/29.7)&gt;INT(SUM($A$2:A6)/29.7),INT(SUM($A$2:A7)/29.7),"")</f>
        <v/>
      </c>
      <c r="C7" s="2" t="s">
        <v>21</v>
      </c>
      <c r="D7" s="3"/>
      <c r="E7" s="3"/>
      <c r="F7" s="3"/>
      <c r="G7" s="1" t="s">
        <v>22</v>
      </c>
      <c r="H7" s="4"/>
      <c r="I7" s="4"/>
      <c r="J7" s="7"/>
      <c r="L7" s="2" t="s">
        <v>21</v>
      </c>
      <c r="M7" s="3"/>
      <c r="N7" s="3"/>
      <c r="O7" s="3"/>
      <c r="P7" s="1" t="s">
        <v>22</v>
      </c>
      <c r="Q7" s="4"/>
      <c r="R7" s="4"/>
      <c r="V7" s="22"/>
      <c r="W7" s="23"/>
      <c r="X7" s="23"/>
      <c r="Y7" s="23"/>
      <c r="Z7" s="21"/>
      <c r="AA7" s="19"/>
      <c r="AB7" s="19"/>
      <c r="AE7" s="22"/>
      <c r="AF7" s="23"/>
      <c r="AG7" s="23"/>
      <c r="AH7" s="23"/>
      <c r="AI7" s="21"/>
      <c r="AJ7" s="19"/>
      <c r="AK7" s="19"/>
    </row>
    <row r="8" spans="1:37" ht="15" customHeight="1" x14ac:dyDescent="0.25">
      <c r="A8" s="6">
        <v>0.5</v>
      </c>
      <c r="B8" s="6" t="str">
        <f>IF(INT(SUM($A$2:A8)/29.7)&gt;INT(SUM($A$2:A7)/29.7),INT(SUM($A$2:A8)/29.7),"")</f>
        <v/>
      </c>
      <c r="C8" s="5"/>
      <c r="D8" s="1" t="s">
        <v>23</v>
      </c>
      <c r="E8" s="4"/>
      <c r="F8" s="4"/>
      <c r="G8" s="5"/>
      <c r="H8" s="5"/>
      <c r="I8" s="5"/>
      <c r="J8" s="7"/>
      <c r="L8" s="5"/>
      <c r="M8" s="1" t="s">
        <v>23</v>
      </c>
      <c r="N8" s="4"/>
      <c r="O8" s="4"/>
      <c r="P8" s="5"/>
      <c r="Q8" s="5"/>
      <c r="R8" s="5"/>
      <c r="W8" s="21"/>
      <c r="X8" s="19"/>
      <c r="Y8" s="19"/>
      <c r="AF8" s="21"/>
      <c r="AG8" s="19"/>
      <c r="AH8" s="19"/>
    </row>
    <row r="9" spans="1:37" ht="23.25" customHeight="1" x14ac:dyDescent="0.25">
      <c r="A9" s="6">
        <v>0.6</v>
      </c>
      <c r="B9" s="6" t="str">
        <f>IF(INT(SUM($A$2:A9)/29.7)&gt;INT(SUM($A$2:A8)/29.7),INT(SUM($A$2:A9)/29.7),"")</f>
        <v/>
      </c>
      <c r="C9" s="6" t="s">
        <v>198</v>
      </c>
      <c r="I9" s="6" t="s">
        <v>77</v>
      </c>
      <c r="J9" s="7"/>
      <c r="L9" s="6" t="s">
        <v>91</v>
      </c>
      <c r="R9" s="6" t="s">
        <v>77</v>
      </c>
    </row>
    <row r="10" spans="1:37" ht="26" customHeight="1" x14ac:dyDescent="0.25">
      <c r="A10" s="6">
        <v>0.7</v>
      </c>
      <c r="B10" s="6" t="str">
        <f>IF(INT(SUM($A$2:A10)/29.7)&gt;INT(SUM($A$2:A9)/29.7),INT(SUM($A$2:A10)/29.7),"")</f>
        <v/>
      </c>
      <c r="C10" s="12"/>
      <c r="D10" s="8"/>
      <c r="E10" s="8"/>
      <c r="F10" s="8"/>
      <c r="G10" s="8"/>
      <c r="H10" s="8"/>
      <c r="I10" s="8"/>
      <c r="J10" s="9"/>
      <c r="K10" s="8"/>
      <c r="L10" s="12"/>
      <c r="M10" s="8"/>
      <c r="N10" s="8"/>
      <c r="O10" s="8"/>
      <c r="P10" s="8"/>
      <c r="Q10" s="8"/>
      <c r="R10" s="8"/>
      <c r="V10" s="13"/>
      <c r="AE10" s="13"/>
    </row>
    <row r="11" spans="1:37" ht="26" customHeight="1" x14ac:dyDescent="0.25">
      <c r="A11" s="6">
        <f t="shared" ref="A11:A74" si="0">A2</f>
        <v>1</v>
      </c>
      <c r="B11" s="6" t="str">
        <f>IF(INT(SUM($A$2:A11)/29.7)&gt;INT(SUM($A$2:A10)/29.7),INT(SUM($A$2:A11)/29.7),"")</f>
        <v/>
      </c>
      <c r="J11" s="7"/>
      <c r="AC11" s="7"/>
    </row>
    <row r="12" spans="1:37" ht="17.25" customHeight="1" x14ac:dyDescent="0.25">
      <c r="A12" s="6">
        <f t="shared" si="0"/>
        <v>0.6</v>
      </c>
      <c r="B12" s="6" t="str">
        <f>IF(INT(SUM($A$2:A12)/29.7)&gt;INT(SUM($A$2:A11)/29.7),INT(SUM($A$2:A12)/29.7),"")</f>
        <v/>
      </c>
      <c r="C12" s="18">
        <v>1506</v>
      </c>
      <c r="D12" s="18"/>
      <c r="E12" t="s">
        <v>90</v>
      </c>
      <c r="F12" s="116">
        <v>9.5640000000000001</v>
      </c>
      <c r="G12"/>
      <c r="H12"/>
      <c r="I12"/>
      <c r="J12" s="7"/>
      <c r="L12" s="18">
        <v>1518</v>
      </c>
      <c r="M12" s="18"/>
      <c r="N12" t="s">
        <v>90</v>
      </c>
      <c r="O12" s="116">
        <v>9.4250000000000007</v>
      </c>
      <c r="P12"/>
      <c r="Q12"/>
      <c r="R12"/>
    </row>
    <row r="13" spans="1:37" ht="23.25" customHeight="1" x14ac:dyDescent="0.25">
      <c r="A13" s="6">
        <f t="shared" si="0"/>
        <v>0.8</v>
      </c>
      <c r="B13" s="6" t="str">
        <f>IF(INT(SUM($A$2:A13)/29.7)&gt;INT(SUM($A$2:A12)/29.7),INT(SUM($A$2:A13)/29.7),"")</f>
        <v/>
      </c>
      <c r="C13" s="10" t="s">
        <v>93</v>
      </c>
      <c r="J13" s="7"/>
      <c r="L13" s="10" t="s">
        <v>201</v>
      </c>
    </row>
    <row r="14" spans="1:37" ht="9" customHeight="1" x14ac:dyDescent="0.25">
      <c r="A14" s="6">
        <f t="shared" si="0"/>
        <v>0.3</v>
      </c>
      <c r="B14" s="6" t="str">
        <f>IF(INT(SUM($A$2:A14)/29.7)&gt;INT(SUM($A$2:A13)/29.7),INT(SUM($A$2:A14)/29.7),"")</f>
        <v/>
      </c>
      <c r="C14" s="1" t="s">
        <v>15</v>
      </c>
      <c r="D14" s="1" t="s">
        <v>16</v>
      </c>
      <c r="E14" s="1" t="s">
        <v>17</v>
      </c>
      <c r="F14" s="1" t="s">
        <v>18</v>
      </c>
      <c r="G14" s="1"/>
      <c r="H14" s="1" t="s">
        <v>17</v>
      </c>
      <c r="I14" s="1" t="s">
        <v>18</v>
      </c>
      <c r="J14" s="7"/>
      <c r="L14" s="1" t="s">
        <v>15</v>
      </c>
      <c r="M14" s="1" t="s">
        <v>16</v>
      </c>
      <c r="N14" s="1" t="s">
        <v>17</v>
      </c>
      <c r="O14" s="1" t="s">
        <v>18</v>
      </c>
      <c r="P14" s="1"/>
      <c r="Q14" s="1" t="s">
        <v>17</v>
      </c>
      <c r="R14" s="1" t="s">
        <v>18</v>
      </c>
    </row>
    <row r="15" spans="1:37" ht="15" customHeight="1" x14ac:dyDescent="0.25">
      <c r="A15" s="6">
        <f t="shared" si="0"/>
        <v>0.5</v>
      </c>
      <c r="B15" s="6" t="str">
        <f>IF(INT(SUM($A$2:A15)/29.7)&gt;INT(SUM($A$2:A14)/29.7),INT(SUM($A$2:A15)/29.7),"")</f>
        <v/>
      </c>
      <c r="C15" s="2" t="s">
        <v>19</v>
      </c>
      <c r="D15" s="3"/>
      <c r="E15" s="3"/>
      <c r="F15" s="3"/>
      <c r="G15" s="1" t="s">
        <v>20</v>
      </c>
      <c r="H15" s="4"/>
      <c r="I15" s="4"/>
      <c r="J15" s="7"/>
      <c r="L15" s="2" t="s">
        <v>19</v>
      </c>
      <c r="M15" s="3"/>
      <c r="N15" s="3"/>
      <c r="O15" s="3"/>
      <c r="P15" s="1" t="s">
        <v>20</v>
      </c>
      <c r="Q15" s="4"/>
      <c r="R15" s="4"/>
    </row>
    <row r="16" spans="1:37" ht="14.25" customHeight="1" x14ac:dyDescent="0.25">
      <c r="A16" s="6">
        <f t="shared" si="0"/>
        <v>0.5</v>
      </c>
      <c r="B16" s="6" t="str">
        <f>IF(INT(SUM($A$2:A16)/29.7)&gt;INT(SUM($A$2:A15)/29.7),INT(SUM($A$2:A16)/29.7),"")</f>
        <v/>
      </c>
      <c r="C16" s="2" t="s">
        <v>21</v>
      </c>
      <c r="D16" s="3"/>
      <c r="E16" s="3"/>
      <c r="F16" s="3"/>
      <c r="G16" s="1" t="s">
        <v>22</v>
      </c>
      <c r="H16" s="4"/>
      <c r="I16" s="4"/>
      <c r="J16" s="7"/>
      <c r="L16" s="2" t="s">
        <v>21</v>
      </c>
      <c r="M16" s="3"/>
      <c r="N16" s="3"/>
      <c r="O16" s="3"/>
      <c r="P16" s="1" t="s">
        <v>22</v>
      </c>
      <c r="Q16" s="4"/>
      <c r="R16" s="4"/>
    </row>
    <row r="17" spans="1:18" ht="15" customHeight="1" x14ac:dyDescent="0.25">
      <c r="A17" s="6">
        <f t="shared" si="0"/>
        <v>0.5</v>
      </c>
      <c r="B17" s="6" t="str">
        <f>IF(INT(SUM($A$2:A17)/29.7)&gt;INT(SUM($A$2:A16)/29.7),INT(SUM($A$2:A17)/29.7),"")</f>
        <v/>
      </c>
      <c r="C17" s="5"/>
      <c r="D17" s="1" t="s">
        <v>23</v>
      </c>
      <c r="E17" s="4"/>
      <c r="F17" s="4"/>
      <c r="G17" s="5"/>
      <c r="H17" s="5"/>
      <c r="I17" s="5"/>
      <c r="J17" s="7"/>
      <c r="L17" s="5"/>
      <c r="M17" s="1" t="s">
        <v>23</v>
      </c>
      <c r="N17" s="4"/>
      <c r="O17" s="4"/>
      <c r="P17" s="5"/>
      <c r="Q17" s="5"/>
      <c r="R17" s="5"/>
    </row>
    <row r="18" spans="1:18" ht="23.25" customHeight="1" x14ac:dyDescent="0.25">
      <c r="A18" s="6">
        <f t="shared" si="0"/>
        <v>0.6</v>
      </c>
      <c r="B18" s="6" t="str">
        <f>IF(INT(SUM($A$2:A18)/29.7)&gt;INT(SUM($A$2:A17)/29.7),INT(SUM($A$2:A18)/29.7),"")</f>
        <v/>
      </c>
      <c r="C18" s="6" t="s">
        <v>96</v>
      </c>
      <c r="I18" s="6" t="s">
        <v>73</v>
      </c>
      <c r="J18" s="7"/>
      <c r="L18" s="6" t="s">
        <v>99</v>
      </c>
      <c r="R18" s="6" t="s">
        <v>52</v>
      </c>
    </row>
    <row r="19" spans="1:18" ht="26" customHeight="1" x14ac:dyDescent="0.25">
      <c r="A19" s="6">
        <f t="shared" si="0"/>
        <v>0.7</v>
      </c>
      <c r="B19" s="6" t="str">
        <f>IF(INT(SUM($A$2:A19)/29.7)&gt;INT(SUM($A$2:A18)/29.7),INT(SUM($A$2:A19)/29.7),"")</f>
        <v/>
      </c>
      <c r="C19" s="12"/>
      <c r="D19" s="8"/>
      <c r="E19" s="8"/>
      <c r="F19" s="8"/>
      <c r="G19" s="8"/>
      <c r="H19" s="8"/>
      <c r="I19" s="8"/>
      <c r="J19" s="9"/>
      <c r="K19" s="8"/>
      <c r="L19" s="12"/>
      <c r="M19" s="8"/>
      <c r="N19" s="8"/>
      <c r="O19" s="8"/>
      <c r="P19" s="8"/>
      <c r="Q19" s="8"/>
      <c r="R19" s="8"/>
    </row>
    <row r="20" spans="1:18" ht="26" customHeight="1" x14ac:dyDescent="0.25">
      <c r="A20" s="6">
        <f t="shared" si="0"/>
        <v>1</v>
      </c>
      <c r="B20" s="6" t="str">
        <f>IF(INT(SUM($A$2:A20)/29.7)&gt;INT(SUM($A$2:A19)/29.7),INT(SUM($A$2:A20)/29.7),"")</f>
        <v/>
      </c>
      <c r="J20" s="7"/>
    </row>
    <row r="21" spans="1:18" ht="17.25" customHeight="1" x14ac:dyDescent="0.25">
      <c r="A21" s="6">
        <f t="shared" si="0"/>
        <v>0.6</v>
      </c>
      <c r="B21" s="6" t="str">
        <f>IF(INT(SUM($A$2:A21)/29.7)&gt;INT(SUM($A$2:A20)/29.7),INT(SUM($A$2:A21)/29.7),"")</f>
        <v/>
      </c>
      <c r="C21" s="18">
        <v>1535</v>
      </c>
      <c r="D21" s="18"/>
      <c r="E21" t="s">
        <v>90</v>
      </c>
      <c r="F21" s="116"/>
      <c r="G21"/>
      <c r="H21"/>
      <c r="I21"/>
      <c r="J21" s="7"/>
      <c r="L21" s="18">
        <v>1542</v>
      </c>
      <c r="M21" s="18"/>
      <c r="N21" t="s">
        <v>90</v>
      </c>
      <c r="O21" s="116">
        <v>9.5039999999999996</v>
      </c>
      <c r="P21"/>
      <c r="Q21"/>
      <c r="R21"/>
    </row>
    <row r="22" spans="1:18" ht="23.25" customHeight="1" x14ac:dyDescent="0.25">
      <c r="A22" s="6">
        <f t="shared" si="0"/>
        <v>0.8</v>
      </c>
      <c r="B22" s="6" t="str">
        <f>IF(INT(SUM($A$2:A22)/29.7)&gt;INT(SUM($A$2:A21)/29.7),INT(SUM($A$2:A22)/29.7),"")</f>
        <v/>
      </c>
      <c r="C22" s="10" t="s">
        <v>202</v>
      </c>
      <c r="J22" s="7"/>
      <c r="L22" s="10" t="s">
        <v>100</v>
      </c>
    </row>
    <row r="23" spans="1:18" ht="9" customHeight="1" x14ac:dyDescent="0.25">
      <c r="A23" s="6">
        <f t="shared" si="0"/>
        <v>0.3</v>
      </c>
      <c r="B23" s="6" t="str">
        <f>IF(INT(SUM($A$2:A23)/29.7)&gt;INT(SUM($A$2:A22)/29.7),INT(SUM($A$2:A23)/29.7),"")</f>
        <v/>
      </c>
      <c r="C23" s="1" t="s">
        <v>15</v>
      </c>
      <c r="D23" s="1" t="s">
        <v>16</v>
      </c>
      <c r="E23" s="1" t="s">
        <v>17</v>
      </c>
      <c r="F23" s="1" t="s">
        <v>18</v>
      </c>
      <c r="G23" s="1"/>
      <c r="H23" s="1" t="s">
        <v>17</v>
      </c>
      <c r="I23" s="1" t="s">
        <v>18</v>
      </c>
      <c r="J23" s="7"/>
      <c r="L23" s="1" t="s">
        <v>15</v>
      </c>
      <c r="M23" s="1" t="s">
        <v>16</v>
      </c>
      <c r="N23" s="1" t="s">
        <v>17</v>
      </c>
      <c r="O23" s="1" t="s">
        <v>18</v>
      </c>
      <c r="P23" s="1"/>
      <c r="Q23" s="1" t="s">
        <v>17</v>
      </c>
      <c r="R23" s="1" t="s">
        <v>18</v>
      </c>
    </row>
    <row r="24" spans="1:18" ht="14.25" customHeight="1" x14ac:dyDescent="0.25">
      <c r="A24" s="6">
        <f t="shared" si="0"/>
        <v>0.5</v>
      </c>
      <c r="B24" s="6" t="str">
        <f>IF(INT(SUM($A$2:A24)/29.7)&gt;INT(SUM($A$2:A23)/29.7),INT(SUM($A$2:A24)/29.7),"")</f>
        <v/>
      </c>
      <c r="C24" s="2" t="s">
        <v>19</v>
      </c>
      <c r="D24" s="3"/>
      <c r="E24" s="3"/>
      <c r="F24" s="3"/>
      <c r="G24" s="1" t="s">
        <v>20</v>
      </c>
      <c r="H24" s="4"/>
      <c r="I24" s="4"/>
      <c r="J24" s="7"/>
      <c r="L24" s="2" t="s">
        <v>19</v>
      </c>
      <c r="M24" s="3"/>
      <c r="N24" s="3"/>
      <c r="O24" s="3"/>
      <c r="P24" s="1" t="s">
        <v>20</v>
      </c>
      <c r="Q24" s="4"/>
      <c r="R24" s="4"/>
    </row>
    <row r="25" spans="1:18" ht="15" customHeight="1" x14ac:dyDescent="0.25">
      <c r="A25" s="6">
        <f t="shared" si="0"/>
        <v>0.5</v>
      </c>
      <c r="B25" s="6" t="str">
        <f>IF(INT(SUM($A$2:A25)/29.7)&gt;INT(SUM($A$2:A24)/29.7),INT(SUM($A$2:A25)/29.7),"")</f>
        <v/>
      </c>
      <c r="C25" s="2" t="s">
        <v>21</v>
      </c>
      <c r="D25" s="3"/>
      <c r="E25" s="3"/>
      <c r="F25" s="3"/>
      <c r="G25" s="1" t="s">
        <v>22</v>
      </c>
      <c r="H25" s="4"/>
      <c r="I25" s="4"/>
      <c r="J25" s="7"/>
      <c r="L25" s="2" t="s">
        <v>21</v>
      </c>
      <c r="M25" s="3"/>
      <c r="N25" s="3"/>
      <c r="O25" s="3"/>
      <c r="P25" s="1" t="s">
        <v>22</v>
      </c>
      <c r="Q25" s="4"/>
      <c r="R25" s="4"/>
    </row>
    <row r="26" spans="1:18" ht="14.25" customHeight="1" x14ac:dyDescent="0.25">
      <c r="A26" s="6">
        <f t="shared" si="0"/>
        <v>0.5</v>
      </c>
      <c r="B26" s="6" t="str">
        <f>IF(INT(SUM($A$2:A26)/29.7)&gt;INT(SUM($A$2:A25)/29.7),INT(SUM($A$2:A26)/29.7),"")</f>
        <v/>
      </c>
      <c r="C26" s="5"/>
      <c r="D26" s="1" t="s">
        <v>23</v>
      </c>
      <c r="E26" s="4"/>
      <c r="F26" s="4"/>
      <c r="G26" s="5"/>
      <c r="H26" s="5"/>
      <c r="I26" s="5"/>
      <c r="J26" s="7"/>
      <c r="L26" s="5"/>
      <c r="M26" s="1" t="s">
        <v>23</v>
      </c>
      <c r="N26" s="4"/>
      <c r="O26" s="4"/>
      <c r="P26" s="5"/>
      <c r="Q26" s="5"/>
      <c r="R26" s="5"/>
    </row>
    <row r="27" spans="1:18" ht="24" customHeight="1" x14ac:dyDescent="0.25">
      <c r="A27" s="6">
        <f t="shared" si="0"/>
        <v>0.6</v>
      </c>
      <c r="B27" s="6" t="str">
        <f>IF(INT(SUM($A$2:A27)/29.7)&gt;INT(SUM($A$2:A26)/29.7),INT(SUM($A$2:A27)/29.7),"")</f>
        <v/>
      </c>
      <c r="C27" s="6" t="s">
        <v>205</v>
      </c>
      <c r="I27" s="6" t="s">
        <v>78</v>
      </c>
      <c r="J27" s="7"/>
      <c r="L27" s="6" t="s">
        <v>91</v>
      </c>
      <c r="R27" s="6" t="s">
        <v>77</v>
      </c>
    </row>
    <row r="28" spans="1:18" ht="26" customHeight="1" x14ac:dyDescent="0.25">
      <c r="A28" s="6">
        <f t="shared" si="0"/>
        <v>0.7</v>
      </c>
      <c r="B28" s="6" t="str">
        <f>IF(INT(SUM($A$2:A28)/29.7)&gt;INT(SUM($A$2:A27)/29.7),INT(SUM($A$2:A28)/29.7),"")</f>
        <v/>
      </c>
      <c r="C28" s="12"/>
      <c r="D28" s="8"/>
      <c r="E28" s="8"/>
      <c r="F28" s="8"/>
      <c r="G28" s="8"/>
      <c r="H28" s="8"/>
      <c r="I28" s="8"/>
      <c r="J28" s="9"/>
      <c r="K28" s="8"/>
      <c r="L28" s="12"/>
      <c r="M28" s="8"/>
      <c r="N28" s="8"/>
      <c r="O28" s="8"/>
      <c r="P28" s="8"/>
      <c r="Q28" s="8"/>
      <c r="R28" s="8"/>
    </row>
    <row r="29" spans="1:18" ht="26" customHeight="1" x14ac:dyDescent="0.25">
      <c r="A29" s="6">
        <f t="shared" si="0"/>
        <v>1</v>
      </c>
      <c r="B29" s="6" t="str">
        <f>IF(INT(SUM($A$2:A29)/29.7)&gt;INT(SUM($A$2:A28)/29.7),INT(SUM($A$2:A29)/29.7),"")</f>
        <v/>
      </c>
      <c r="J29" s="7"/>
    </row>
    <row r="30" spans="1:18" ht="18" customHeight="1" x14ac:dyDescent="0.25">
      <c r="A30" s="6">
        <f t="shared" si="0"/>
        <v>0.6</v>
      </c>
      <c r="B30" s="6" t="str">
        <f>IF(INT(SUM($A$2:A30)/29.7)&gt;INT(SUM($A$2:A29)/29.7),INT(SUM($A$2:A30)/29.7),"")</f>
        <v/>
      </c>
      <c r="C30" s="18">
        <v>1560</v>
      </c>
      <c r="D30" s="18"/>
      <c r="E30" t="s">
        <v>90</v>
      </c>
      <c r="F30" s="116">
        <v>9.1869999999999994</v>
      </c>
      <c r="G30"/>
      <c r="H30"/>
      <c r="I30"/>
      <c r="J30" s="7"/>
      <c r="L30" s="18">
        <v>1586</v>
      </c>
      <c r="M30" s="18"/>
      <c r="N30" t="s">
        <v>90</v>
      </c>
      <c r="O30" s="116">
        <v>9.2040000000000006</v>
      </c>
      <c r="P30"/>
      <c r="Q30"/>
      <c r="R30"/>
    </row>
    <row r="31" spans="1:18" ht="23.25" customHeight="1" x14ac:dyDescent="0.25">
      <c r="A31" s="6">
        <f t="shared" si="0"/>
        <v>0.8</v>
      </c>
      <c r="B31" s="6" t="str">
        <f>IF(INT(SUM($A$2:A31)/29.7)&gt;INT(SUM($A$2:A30)/29.7),INT(SUM($A$2:A31)/29.7),"")</f>
        <v/>
      </c>
      <c r="C31" s="10" t="s">
        <v>102</v>
      </c>
      <c r="J31" s="7"/>
      <c r="L31" s="10" t="s">
        <v>105</v>
      </c>
    </row>
    <row r="32" spans="1:18" ht="9" customHeight="1" x14ac:dyDescent="0.25">
      <c r="A32" s="6">
        <f t="shared" si="0"/>
        <v>0.3</v>
      </c>
      <c r="B32" s="6" t="str">
        <f>IF(INT(SUM($A$2:A32)/29.7)&gt;INT(SUM($A$2:A31)/29.7),INT(SUM($A$2:A32)/29.7),"")</f>
        <v/>
      </c>
      <c r="C32" s="1" t="s">
        <v>15</v>
      </c>
      <c r="D32" s="1" t="s">
        <v>16</v>
      </c>
      <c r="E32" s="1" t="s">
        <v>17</v>
      </c>
      <c r="F32" s="1" t="s">
        <v>18</v>
      </c>
      <c r="G32" s="1"/>
      <c r="H32" s="1" t="s">
        <v>17</v>
      </c>
      <c r="I32" s="1" t="s">
        <v>18</v>
      </c>
      <c r="J32" s="7"/>
      <c r="L32" s="1" t="s">
        <v>15</v>
      </c>
      <c r="M32" s="1" t="s">
        <v>16</v>
      </c>
      <c r="N32" s="1" t="s">
        <v>17</v>
      </c>
      <c r="O32" s="1" t="s">
        <v>18</v>
      </c>
      <c r="P32" s="1"/>
      <c r="Q32" s="1" t="s">
        <v>17</v>
      </c>
      <c r="R32" s="1" t="s">
        <v>18</v>
      </c>
    </row>
    <row r="33" spans="1:20" ht="14.25" customHeight="1" x14ac:dyDescent="0.25">
      <c r="A33" s="6">
        <f t="shared" si="0"/>
        <v>0.5</v>
      </c>
      <c r="B33" s="6" t="str">
        <f>IF(INT(SUM($A$2:A33)/29.7)&gt;INT(SUM($A$2:A32)/29.7),INT(SUM($A$2:A33)/29.7),"")</f>
        <v/>
      </c>
      <c r="C33" s="2" t="s">
        <v>19</v>
      </c>
      <c r="D33" s="3"/>
      <c r="E33" s="3"/>
      <c r="F33" s="3"/>
      <c r="G33" s="1" t="s">
        <v>20</v>
      </c>
      <c r="H33" s="4"/>
      <c r="I33" s="4"/>
      <c r="J33" s="7"/>
      <c r="L33" s="2" t="s">
        <v>19</v>
      </c>
      <c r="M33" s="3"/>
      <c r="N33" s="3"/>
      <c r="O33" s="3"/>
      <c r="P33" s="1" t="s">
        <v>20</v>
      </c>
      <c r="Q33" s="4"/>
      <c r="R33" s="4"/>
    </row>
    <row r="34" spans="1:20" ht="15" customHeight="1" x14ac:dyDescent="0.25">
      <c r="A34" s="6">
        <f t="shared" si="0"/>
        <v>0.5</v>
      </c>
      <c r="B34" s="6" t="str">
        <f>IF(INT(SUM($A$2:A34)/29.7)&gt;INT(SUM($A$2:A33)/29.7),INT(SUM($A$2:A34)/29.7),"")</f>
        <v/>
      </c>
      <c r="C34" s="2" t="s">
        <v>21</v>
      </c>
      <c r="D34" s="3"/>
      <c r="E34" s="3"/>
      <c r="F34" s="3"/>
      <c r="G34" s="1" t="s">
        <v>22</v>
      </c>
      <c r="H34" s="4"/>
      <c r="I34" s="4"/>
      <c r="J34" s="7"/>
      <c r="L34" s="2" t="s">
        <v>21</v>
      </c>
      <c r="M34" s="3"/>
      <c r="N34" s="3"/>
      <c r="O34" s="3"/>
      <c r="P34" s="1" t="s">
        <v>22</v>
      </c>
      <c r="Q34" s="4"/>
      <c r="R34" s="4"/>
    </row>
    <row r="35" spans="1:20" ht="14.25" customHeight="1" x14ac:dyDescent="0.25">
      <c r="A35" s="6">
        <f t="shared" si="0"/>
        <v>0.5</v>
      </c>
      <c r="B35" s="6" t="str">
        <f>IF(INT(SUM($A$2:A35)/29.7)&gt;INT(SUM($A$2:A34)/29.7),INT(SUM($A$2:A35)/29.7),"")</f>
        <v/>
      </c>
      <c r="C35" s="5"/>
      <c r="D35" s="1" t="s">
        <v>23</v>
      </c>
      <c r="E35" s="4"/>
      <c r="F35" s="4"/>
      <c r="G35" s="5"/>
      <c r="H35" s="5"/>
      <c r="I35" s="5"/>
      <c r="J35" s="7"/>
      <c r="L35" s="5"/>
      <c r="M35" s="1" t="s">
        <v>23</v>
      </c>
      <c r="N35" s="4"/>
      <c r="O35" s="4"/>
      <c r="P35" s="5"/>
      <c r="Q35" s="5"/>
      <c r="R35" s="5"/>
    </row>
    <row r="36" spans="1:20" ht="23.25" customHeight="1" x14ac:dyDescent="0.25">
      <c r="A36" s="6">
        <f t="shared" si="0"/>
        <v>0.6</v>
      </c>
      <c r="B36" s="6" t="str">
        <f>IF(INT(SUM($A$2:A36)/29.7)&gt;INT(SUM($A$2:A35)/29.7),INT(SUM($A$2:A36)/29.7),"")</f>
        <v/>
      </c>
      <c r="C36" s="6" t="s">
        <v>92</v>
      </c>
      <c r="I36" s="6" t="s">
        <v>76</v>
      </c>
      <c r="J36" s="7"/>
      <c r="L36" s="6" t="s">
        <v>107</v>
      </c>
      <c r="R36" s="6" t="s">
        <v>77</v>
      </c>
    </row>
    <row r="37" spans="1:20" ht="26" customHeight="1" x14ac:dyDescent="0.25">
      <c r="A37" s="6">
        <f t="shared" si="0"/>
        <v>0.7</v>
      </c>
      <c r="B37" s="6" t="str">
        <f>IF(INT(SUM($A$2:A37)/29.7)&gt;INT(SUM($A$2:A36)/29.7),INT(SUM($A$2:A37)/29.7),"")</f>
        <v/>
      </c>
      <c r="C37" s="12"/>
      <c r="D37" s="8"/>
      <c r="E37" s="8"/>
      <c r="F37" s="8"/>
      <c r="G37" s="8"/>
      <c r="H37" s="8"/>
      <c r="I37" s="8"/>
      <c r="J37" s="9"/>
      <c r="K37" s="8"/>
      <c r="L37" s="12"/>
      <c r="M37" s="8"/>
      <c r="N37" s="8"/>
      <c r="O37" s="8"/>
      <c r="P37" s="8"/>
      <c r="Q37" s="8"/>
      <c r="R37" s="8"/>
    </row>
    <row r="38" spans="1:20" ht="26" customHeight="1" x14ac:dyDescent="0.25">
      <c r="A38" s="6">
        <f t="shared" si="0"/>
        <v>1</v>
      </c>
      <c r="B38" s="6" t="str">
        <f>IF(INT(SUM($A$2:A38)/29.7)&gt;INT(SUM($A$2:A37)/29.7),INT(SUM($A$2:A38)/29.7),"")</f>
        <v/>
      </c>
      <c r="J38" s="7"/>
      <c r="T38" s="6" t="s">
        <v>24</v>
      </c>
    </row>
    <row r="39" spans="1:20" ht="18" customHeight="1" x14ac:dyDescent="0.25">
      <c r="A39" s="6">
        <f t="shared" si="0"/>
        <v>0.6</v>
      </c>
      <c r="B39" s="6" t="str">
        <f>IF(INT(SUM($A$2:A39)/29.7)&gt;INT(SUM($A$2:A38)/29.7),INT(SUM($A$2:A39)/29.7),"")</f>
        <v/>
      </c>
      <c r="C39" s="18">
        <v>1600</v>
      </c>
      <c r="D39" s="18"/>
      <c r="E39" t="s">
        <v>90</v>
      </c>
      <c r="F39" s="116">
        <v>9.4420000000000002</v>
      </c>
      <c r="G39"/>
      <c r="H39"/>
      <c r="I39"/>
      <c r="J39" s="7"/>
      <c r="L39" s="18">
        <v>1602</v>
      </c>
      <c r="M39" s="18"/>
      <c r="N39" t="s">
        <v>90</v>
      </c>
      <c r="O39" s="116">
        <v>10.292999999999999</v>
      </c>
      <c r="P39"/>
      <c r="Q39"/>
      <c r="R39"/>
    </row>
    <row r="40" spans="1:20" ht="23.25" customHeight="1" x14ac:dyDescent="0.25">
      <c r="A40" s="6">
        <f t="shared" si="0"/>
        <v>0.8</v>
      </c>
      <c r="B40" s="6" t="str">
        <f>IF(INT(SUM($A$2:A40)/29.7)&gt;INT(SUM($A$2:A39)/29.7),INT(SUM($A$2:A40)/29.7),"")</f>
        <v/>
      </c>
      <c r="C40" s="10" t="s">
        <v>212</v>
      </c>
      <c r="J40" s="7"/>
      <c r="L40" s="107" t="s">
        <v>108</v>
      </c>
    </row>
    <row r="41" spans="1:20" ht="8.25" customHeight="1" x14ac:dyDescent="0.25">
      <c r="A41" s="6">
        <f t="shared" si="0"/>
        <v>0.3</v>
      </c>
      <c r="B41" s="6" t="str">
        <f>IF(INT(SUM($A$2:A41)/29.7)&gt;INT(SUM($A$2:A40)/29.7),INT(SUM($A$2:A41)/29.7),"")</f>
        <v/>
      </c>
      <c r="C41" s="1" t="s">
        <v>15</v>
      </c>
      <c r="D41" s="1" t="s">
        <v>16</v>
      </c>
      <c r="E41" s="1" t="s">
        <v>17</v>
      </c>
      <c r="F41" s="1" t="s">
        <v>18</v>
      </c>
      <c r="G41" s="1"/>
      <c r="H41" s="1" t="s">
        <v>17</v>
      </c>
      <c r="I41" s="1" t="s">
        <v>18</v>
      </c>
      <c r="J41" s="7"/>
      <c r="L41" s="1" t="s">
        <v>15</v>
      </c>
      <c r="M41" s="1" t="s">
        <v>16</v>
      </c>
      <c r="N41" s="1" t="s">
        <v>17</v>
      </c>
      <c r="O41" s="1" t="s">
        <v>18</v>
      </c>
      <c r="P41" s="1"/>
      <c r="Q41" s="1" t="s">
        <v>17</v>
      </c>
      <c r="R41" s="1" t="s">
        <v>18</v>
      </c>
    </row>
    <row r="42" spans="1:20" ht="15" customHeight="1" x14ac:dyDescent="0.25">
      <c r="A42" s="6">
        <f t="shared" si="0"/>
        <v>0.5</v>
      </c>
      <c r="B42" s="6" t="str">
        <f>IF(INT(SUM($A$2:A42)/29.7)&gt;INT(SUM($A$2:A41)/29.7),INT(SUM($A$2:A42)/29.7),"")</f>
        <v/>
      </c>
      <c r="C42" s="2" t="s">
        <v>19</v>
      </c>
      <c r="D42" s="3"/>
      <c r="E42" s="3"/>
      <c r="F42" s="3"/>
      <c r="G42" s="1" t="s">
        <v>20</v>
      </c>
      <c r="H42" s="4"/>
      <c r="I42" s="4"/>
      <c r="J42" s="7"/>
      <c r="L42" s="2" t="s">
        <v>19</v>
      </c>
      <c r="M42" s="3"/>
      <c r="N42" s="3"/>
      <c r="O42" s="3"/>
      <c r="P42" s="1" t="s">
        <v>20</v>
      </c>
      <c r="Q42" s="4"/>
      <c r="R42" s="4"/>
    </row>
    <row r="43" spans="1:20" ht="14.25" customHeight="1" x14ac:dyDescent="0.25">
      <c r="A43" s="6">
        <f t="shared" si="0"/>
        <v>0.5</v>
      </c>
      <c r="B43" s="6" t="str">
        <f>IF(INT(SUM($A$2:A43)/29.7)&gt;INT(SUM($A$2:A42)/29.7),INT(SUM($A$2:A43)/29.7),"")</f>
        <v/>
      </c>
      <c r="C43" s="2" t="s">
        <v>21</v>
      </c>
      <c r="D43" s="3"/>
      <c r="E43" s="3"/>
      <c r="F43" s="3"/>
      <c r="G43" s="1" t="s">
        <v>22</v>
      </c>
      <c r="H43" s="4"/>
      <c r="I43" s="4"/>
      <c r="J43" s="7"/>
      <c r="L43" s="2" t="s">
        <v>21</v>
      </c>
      <c r="M43" s="3"/>
      <c r="N43" s="3"/>
      <c r="O43" s="3"/>
      <c r="P43" s="1" t="s">
        <v>22</v>
      </c>
      <c r="Q43" s="4"/>
      <c r="R43" s="4"/>
    </row>
    <row r="44" spans="1:20" ht="15" customHeight="1" x14ac:dyDescent="0.25">
      <c r="A44" s="6">
        <f t="shared" si="0"/>
        <v>0.5</v>
      </c>
      <c r="B44" s="6" t="str">
        <f>IF(INT(SUM($A$2:A44)/29.7)&gt;INT(SUM($A$2:A43)/29.7),INT(SUM($A$2:A44)/29.7),"")</f>
        <v/>
      </c>
      <c r="C44" s="5"/>
      <c r="D44" s="1" t="s">
        <v>23</v>
      </c>
      <c r="E44" s="4"/>
      <c r="F44" s="4"/>
      <c r="G44" s="5"/>
      <c r="H44" s="5"/>
      <c r="I44" s="5"/>
      <c r="J44" s="7"/>
      <c r="L44" s="5"/>
      <c r="M44" s="1" t="s">
        <v>23</v>
      </c>
      <c r="N44" s="4"/>
      <c r="O44" s="4"/>
      <c r="P44" s="5"/>
      <c r="Q44" s="5"/>
      <c r="R44" s="5"/>
    </row>
    <row r="45" spans="1:20" ht="23.25" customHeight="1" x14ac:dyDescent="0.25">
      <c r="A45" s="6">
        <f t="shared" si="0"/>
        <v>0.6</v>
      </c>
      <c r="B45" s="6" t="str">
        <f>IF(INT(SUM($A$2:A45)/29.7)&gt;INT(SUM($A$2:A44)/29.7),INT(SUM($A$2:A45)/29.7),"")</f>
        <v/>
      </c>
      <c r="C45" s="6" t="s">
        <v>214</v>
      </c>
      <c r="I45" s="6" t="s">
        <v>76</v>
      </c>
      <c r="J45" s="7"/>
      <c r="L45" s="6" t="s">
        <v>111</v>
      </c>
      <c r="R45" s="6" t="s">
        <v>78</v>
      </c>
    </row>
    <row r="46" spans="1:20" ht="29" hidden="1" customHeight="1" x14ac:dyDescent="0.25">
      <c r="A46" s="6">
        <f t="shared" si="0"/>
        <v>0.7</v>
      </c>
      <c r="B46" s="6" t="str">
        <f>IF(INT(SUM($A$2:A45)/29.7)&gt;INT(SUM($A$2:A44)/29.7),INT(SUM($A$2:A45)/29.7)+1,"")</f>
        <v/>
      </c>
      <c r="C46" s="13"/>
      <c r="L46" s="13"/>
    </row>
    <row r="47" spans="1:20" ht="29" hidden="1" customHeight="1" x14ac:dyDescent="0.25">
      <c r="A47" s="6">
        <f t="shared" si="0"/>
        <v>1</v>
      </c>
      <c r="B47"/>
    </row>
    <row r="48" spans="1:20" ht="17.25" customHeight="1" x14ac:dyDescent="0.25">
      <c r="A48" s="6">
        <f t="shared" si="0"/>
        <v>0.6</v>
      </c>
      <c r="B48" s="6" t="str">
        <f>IF(INT(SUM($A$2:A46)/29.7)&gt;INT(SUM($A$2:A45)/29.7),INT(SUM($A$2:A46)/29.7)+1,"")</f>
        <v/>
      </c>
      <c r="C48" s="18">
        <v>1605</v>
      </c>
      <c r="D48" s="18"/>
      <c r="E48" t="s">
        <v>90</v>
      </c>
      <c r="F48" s="116">
        <v>10.090999999999999</v>
      </c>
      <c r="G48"/>
      <c r="H48"/>
      <c r="I48"/>
      <c r="J48" s="7"/>
      <c r="L48" s="18">
        <v>1612</v>
      </c>
      <c r="M48" s="18"/>
      <c r="N48" t="s">
        <v>90</v>
      </c>
      <c r="O48" s="116">
        <v>9.1359999999999992</v>
      </c>
      <c r="P48"/>
      <c r="Q48"/>
      <c r="R48"/>
    </row>
    <row r="49" spans="1:21" ht="23.25" customHeight="1" x14ac:dyDescent="0.25">
      <c r="A49" s="6">
        <f t="shared" si="0"/>
        <v>0.8</v>
      </c>
      <c r="B49" s="6" t="str">
        <f>IF(INT(SUM($A$2:A47)/29.7)&gt;INT(SUM($A$2:A46)/29.7),INT(SUM($A$2:A47)/29.7)+1,"")</f>
        <v/>
      </c>
      <c r="C49" s="107" t="s">
        <v>215</v>
      </c>
      <c r="J49" s="7"/>
      <c r="L49" s="10" t="s">
        <v>112</v>
      </c>
    </row>
    <row r="50" spans="1:21" ht="9" customHeight="1" x14ac:dyDescent="0.25">
      <c r="A50" s="6">
        <f t="shared" si="0"/>
        <v>0.3</v>
      </c>
      <c r="B50" s="6" t="str">
        <f>IF(INT(SUM($A$2:A48)/29.7)&gt;INT(SUM($A$2:A47)/29.7),INT(SUM($A$2:A48)/29.7)+1,"")</f>
        <v/>
      </c>
      <c r="C50" s="1" t="s">
        <v>15</v>
      </c>
      <c r="D50" s="1" t="s">
        <v>16</v>
      </c>
      <c r="E50" s="1" t="s">
        <v>17</v>
      </c>
      <c r="F50" s="1" t="s">
        <v>18</v>
      </c>
      <c r="G50" s="1"/>
      <c r="H50" s="1" t="s">
        <v>17</v>
      </c>
      <c r="I50" s="1" t="s">
        <v>18</v>
      </c>
      <c r="J50" s="7"/>
      <c r="L50" s="1" t="s">
        <v>15</v>
      </c>
      <c r="M50" s="1" t="s">
        <v>16</v>
      </c>
      <c r="N50" s="1" t="s">
        <v>17</v>
      </c>
      <c r="O50" s="1" t="s">
        <v>18</v>
      </c>
      <c r="P50" s="1"/>
      <c r="Q50" s="1" t="s">
        <v>17</v>
      </c>
      <c r="R50" s="1" t="s">
        <v>18</v>
      </c>
    </row>
    <row r="51" spans="1:21" ht="15" customHeight="1" x14ac:dyDescent="0.25">
      <c r="A51" s="6">
        <f t="shared" si="0"/>
        <v>0.5</v>
      </c>
      <c r="B51" s="6">
        <f>IF(INT(SUM($A$2:A49)/29.7)&gt;INT(SUM($A$2:A48)/29.7),INT(SUM($A$2:A49)/29.7)+1,"")</f>
        <v>2</v>
      </c>
      <c r="C51" s="2" t="s">
        <v>19</v>
      </c>
      <c r="D51" s="3"/>
      <c r="E51" s="3"/>
      <c r="F51" s="3"/>
      <c r="G51" s="1" t="s">
        <v>20</v>
      </c>
      <c r="H51" s="4"/>
      <c r="I51" s="4"/>
      <c r="J51" s="7"/>
      <c r="L51" s="2" t="s">
        <v>19</v>
      </c>
      <c r="M51" s="3"/>
      <c r="N51" s="3"/>
      <c r="O51" s="3"/>
      <c r="P51" s="1" t="s">
        <v>20</v>
      </c>
      <c r="Q51" s="4"/>
      <c r="R51" s="4"/>
    </row>
    <row r="52" spans="1:21" ht="14.25" customHeight="1" x14ac:dyDescent="0.25">
      <c r="A52" s="6">
        <f t="shared" si="0"/>
        <v>0.5</v>
      </c>
      <c r="B52" s="6" t="str">
        <f>IF(INT(SUM($A$2:A50)/29.7)&gt;INT(SUM($A$2:A49)/29.7),INT(SUM($A$2:A50)/29.7)+1,"")</f>
        <v/>
      </c>
      <c r="C52" s="2" t="s">
        <v>21</v>
      </c>
      <c r="D52" s="3"/>
      <c r="E52" s="3"/>
      <c r="F52" s="3"/>
      <c r="G52" s="1" t="s">
        <v>22</v>
      </c>
      <c r="H52" s="4"/>
      <c r="I52" s="4"/>
      <c r="J52" s="7"/>
      <c r="L52" s="2" t="s">
        <v>21</v>
      </c>
      <c r="M52" s="3"/>
      <c r="N52" s="3"/>
      <c r="O52" s="3"/>
      <c r="P52" s="1" t="s">
        <v>22</v>
      </c>
      <c r="Q52" s="4"/>
      <c r="R52" s="4"/>
    </row>
    <row r="53" spans="1:21" ht="15" customHeight="1" x14ac:dyDescent="0.25">
      <c r="A53" s="6">
        <f t="shared" si="0"/>
        <v>0.5</v>
      </c>
      <c r="B53" s="6" t="str">
        <f>IF(INT(SUM($A$2:A51)/29.7)&gt;INT(SUM($A$2:A50)/29.7),INT(SUM($A$2:A51)/29.7)+1,"")</f>
        <v/>
      </c>
      <c r="C53" s="5"/>
      <c r="D53" s="1" t="s">
        <v>23</v>
      </c>
      <c r="E53" s="4"/>
      <c r="F53" s="4"/>
      <c r="G53" s="5"/>
      <c r="H53" s="5"/>
      <c r="I53" s="5"/>
      <c r="J53" s="7"/>
      <c r="L53" s="5"/>
      <c r="M53" s="1" t="s">
        <v>23</v>
      </c>
      <c r="N53" s="4"/>
      <c r="O53" s="4"/>
      <c r="P53" s="5"/>
      <c r="Q53" s="5"/>
      <c r="R53" s="5"/>
    </row>
    <row r="54" spans="1:21" ht="23.25" customHeight="1" x14ac:dyDescent="0.25">
      <c r="A54" s="6">
        <f t="shared" si="0"/>
        <v>0.6</v>
      </c>
      <c r="B54" s="6" t="str">
        <f>IF(INT(SUM($A$2:A52)/29.7)&gt;INT(SUM($A$2:A51)/29.7),INT(SUM($A$2:A52)/29.7)+1,"")</f>
        <v/>
      </c>
      <c r="C54" s="6" t="s">
        <v>129</v>
      </c>
      <c r="I54" s="6" t="s">
        <v>77</v>
      </c>
      <c r="J54" s="7"/>
      <c r="L54" s="6" t="s">
        <v>91</v>
      </c>
      <c r="R54" s="6" t="s">
        <v>77</v>
      </c>
    </row>
    <row r="55" spans="1:21" ht="26" customHeight="1" x14ac:dyDescent="0.25">
      <c r="A55" s="6">
        <f t="shared" si="0"/>
        <v>0.7</v>
      </c>
      <c r="B55" s="6" t="str">
        <f>IF(INT(SUM($A$2:A53)/29.7)&gt;INT(SUM($A$2:A52)/29.7),INT(SUM($A$2:A53)/29.7)+1,"")</f>
        <v/>
      </c>
      <c r="C55" s="12"/>
      <c r="D55" s="8"/>
      <c r="E55" s="8"/>
      <c r="F55" s="8"/>
      <c r="G55" s="8"/>
      <c r="H55" s="8"/>
      <c r="I55" s="8"/>
      <c r="J55" s="9"/>
      <c r="K55" s="8"/>
      <c r="L55" s="12"/>
      <c r="M55" s="8"/>
      <c r="N55" s="8"/>
      <c r="O55" s="8"/>
      <c r="P55" s="8"/>
      <c r="Q55" s="8"/>
      <c r="R55" s="8"/>
    </row>
    <row r="56" spans="1:21" ht="26" customHeight="1" x14ac:dyDescent="0.25">
      <c r="A56" s="6">
        <f t="shared" si="0"/>
        <v>1</v>
      </c>
      <c r="B56" s="6" t="str">
        <f>IF(INT(SUM($A$2:A54)/29.7)&gt;INT(SUM($A$2:A53)/29.7),INT(SUM($A$2:A54)/29.7)+1,"")</f>
        <v/>
      </c>
      <c r="J56" s="7"/>
    </row>
    <row r="57" spans="1:21" ht="17.25" customHeight="1" x14ac:dyDescent="0.25">
      <c r="A57" s="6">
        <f t="shared" si="0"/>
        <v>0.6</v>
      </c>
      <c r="B57" s="6" t="str">
        <f>IF(INT(SUM($A$2:A55)/29.7)&gt;INT(SUM($A$2:A54)/29.7),INT(SUM($A$2:A55)/29.7)+1,"")</f>
        <v/>
      </c>
      <c r="C57" s="18">
        <v>1616</v>
      </c>
      <c r="D57" s="18"/>
      <c r="E57" t="s">
        <v>90</v>
      </c>
      <c r="F57" s="116">
        <v>10.407</v>
      </c>
      <c r="G57"/>
      <c r="H57"/>
      <c r="I57"/>
      <c r="J57" s="7"/>
      <c r="L57" s="18">
        <v>1617</v>
      </c>
      <c r="M57" s="18"/>
      <c r="N57" t="s">
        <v>90</v>
      </c>
      <c r="O57" s="116">
        <v>10.071</v>
      </c>
      <c r="P57"/>
      <c r="Q57"/>
      <c r="R57"/>
    </row>
    <row r="58" spans="1:21" ht="23.25" customHeight="1" x14ac:dyDescent="0.25">
      <c r="A58" s="6">
        <f t="shared" si="0"/>
        <v>0.8</v>
      </c>
      <c r="B58" s="6" t="str">
        <f>IF(INT(SUM($A$2:A56)/29.7)&gt;INT(SUM($A$2:A55)/29.7),INT(SUM($A$2:A56)/29.7)+1,"")</f>
        <v/>
      </c>
      <c r="C58" s="107" t="s">
        <v>114</v>
      </c>
      <c r="J58" s="7"/>
      <c r="L58" s="10" t="s">
        <v>223</v>
      </c>
      <c r="U58" s="6" t="s">
        <v>11</v>
      </c>
    </row>
    <row r="59" spans="1:21" ht="9" customHeight="1" x14ac:dyDescent="0.25">
      <c r="A59" s="6">
        <f t="shared" si="0"/>
        <v>0.3</v>
      </c>
      <c r="B59" s="6" t="str">
        <f>IF(INT(SUM($A$2:A57)/29.7)&gt;INT(SUM($A$2:A56)/29.7),INT(SUM($A$2:A57)/29.7)+1,"")</f>
        <v/>
      </c>
      <c r="C59" s="1" t="s">
        <v>15</v>
      </c>
      <c r="D59" s="1" t="s">
        <v>16</v>
      </c>
      <c r="E59" s="1" t="s">
        <v>17</v>
      </c>
      <c r="F59" s="1" t="s">
        <v>18</v>
      </c>
      <c r="G59" s="1"/>
      <c r="H59" s="1" t="s">
        <v>17</v>
      </c>
      <c r="I59" s="1" t="s">
        <v>18</v>
      </c>
      <c r="J59" s="7"/>
      <c r="L59" s="1" t="s">
        <v>15</v>
      </c>
      <c r="M59" s="1" t="s">
        <v>16</v>
      </c>
      <c r="N59" s="1" t="s">
        <v>17</v>
      </c>
      <c r="O59" s="1" t="s">
        <v>18</v>
      </c>
      <c r="P59" s="1"/>
      <c r="Q59" s="1" t="s">
        <v>17</v>
      </c>
      <c r="R59" s="1" t="s">
        <v>18</v>
      </c>
    </row>
    <row r="60" spans="1:21" ht="14.25" customHeight="1" x14ac:dyDescent="0.25">
      <c r="A60" s="6">
        <f t="shared" si="0"/>
        <v>0.5</v>
      </c>
      <c r="B60" s="6" t="str">
        <f>IF(INT(SUM($A$2:A58)/29.7)&gt;INT(SUM($A$2:A57)/29.7),INT(SUM($A$2:A58)/29.7)+1,"")</f>
        <v/>
      </c>
      <c r="C60" s="2" t="s">
        <v>19</v>
      </c>
      <c r="D60" s="3"/>
      <c r="E60" s="3"/>
      <c r="F60" s="3"/>
      <c r="G60" s="1" t="s">
        <v>20</v>
      </c>
      <c r="H60" s="4"/>
      <c r="I60" s="4"/>
      <c r="J60" s="7"/>
      <c r="L60" s="2" t="s">
        <v>19</v>
      </c>
      <c r="M60" s="3"/>
      <c r="N60" s="3"/>
      <c r="O60" s="3"/>
      <c r="P60" s="1" t="s">
        <v>20</v>
      </c>
      <c r="Q60" s="4"/>
      <c r="R60" s="4"/>
    </row>
    <row r="61" spans="1:21" ht="15" customHeight="1" x14ac:dyDescent="0.25">
      <c r="A61" s="6">
        <f t="shared" si="0"/>
        <v>0.5</v>
      </c>
      <c r="B61" s="6" t="str">
        <f>IF(INT(SUM($A$2:A59)/29.7)&gt;INT(SUM($A$2:A58)/29.7),INT(SUM($A$2:A59)/29.7)+1,"")</f>
        <v/>
      </c>
      <c r="C61" s="2" t="s">
        <v>21</v>
      </c>
      <c r="D61" s="3"/>
      <c r="E61" s="3"/>
      <c r="F61" s="3"/>
      <c r="G61" s="1" t="s">
        <v>22</v>
      </c>
      <c r="H61" s="4"/>
      <c r="I61" s="4"/>
      <c r="J61" s="7"/>
      <c r="L61" s="2" t="s">
        <v>21</v>
      </c>
      <c r="M61" s="3"/>
      <c r="N61" s="3"/>
      <c r="O61" s="3"/>
      <c r="P61" s="1" t="s">
        <v>22</v>
      </c>
      <c r="Q61" s="4"/>
      <c r="R61" s="4"/>
    </row>
    <row r="62" spans="1:21" ht="15" customHeight="1" x14ac:dyDescent="0.25">
      <c r="A62" s="6">
        <f t="shared" si="0"/>
        <v>0.5</v>
      </c>
      <c r="B62" s="6" t="str">
        <f>IF(INT(SUM($A$2:A60)/29.7)&gt;INT(SUM($A$2:A59)/29.7),INT(SUM($A$2:A60)/29.7)+1,"")</f>
        <v/>
      </c>
      <c r="C62" s="5"/>
      <c r="D62" s="1" t="s">
        <v>23</v>
      </c>
      <c r="E62" s="4"/>
      <c r="F62" s="4"/>
      <c r="G62" s="5"/>
      <c r="H62" s="5"/>
      <c r="I62" s="5"/>
      <c r="J62" s="7"/>
      <c r="L62" s="5"/>
      <c r="M62" s="1" t="s">
        <v>23</v>
      </c>
      <c r="N62" s="4"/>
      <c r="O62" s="4"/>
      <c r="P62" s="5"/>
      <c r="Q62" s="5"/>
      <c r="R62" s="5"/>
    </row>
    <row r="63" spans="1:21" ht="23.25" customHeight="1" x14ac:dyDescent="0.25">
      <c r="A63" s="6">
        <f t="shared" si="0"/>
        <v>0.6</v>
      </c>
      <c r="B63" s="6" t="str">
        <f>IF(INT(SUM($A$2:A61)/29.7)&gt;INT(SUM($A$2:A60)/29.7),INT(SUM($A$2:A61)/29.7)+1,"")</f>
        <v/>
      </c>
      <c r="C63" s="6" t="s">
        <v>111</v>
      </c>
      <c r="I63" s="6" t="s">
        <v>78</v>
      </c>
      <c r="J63" s="7"/>
      <c r="L63" s="6" t="s">
        <v>226</v>
      </c>
      <c r="R63" s="6" t="s">
        <v>73</v>
      </c>
    </row>
    <row r="64" spans="1:21" ht="26" customHeight="1" x14ac:dyDescent="0.25">
      <c r="A64" s="6">
        <f t="shared" si="0"/>
        <v>0.7</v>
      </c>
      <c r="B64" s="6" t="str">
        <f>IF(INT(SUM($A$2:A62)/29.7)&gt;INT(SUM($A$2:A61)/29.7),INT(SUM($A$2:A62)/29.7)+1,"")</f>
        <v/>
      </c>
      <c r="C64" s="12"/>
      <c r="D64" s="8"/>
      <c r="E64" s="8"/>
      <c r="F64" s="8"/>
      <c r="G64" s="8"/>
      <c r="H64" s="8"/>
      <c r="I64" s="8"/>
      <c r="J64" s="9"/>
      <c r="K64" s="8"/>
      <c r="L64" s="12"/>
      <c r="M64" s="8"/>
      <c r="N64" s="8"/>
      <c r="O64" s="8"/>
      <c r="P64" s="8"/>
      <c r="Q64" s="8"/>
      <c r="R64" s="8"/>
    </row>
    <row r="65" spans="1:18" ht="26" customHeight="1" x14ac:dyDescent="0.25">
      <c r="A65" s="6">
        <f t="shared" si="0"/>
        <v>1</v>
      </c>
      <c r="B65" s="6" t="str">
        <f>IF(INT(SUM($A$2:A63)/29.7)&gt;INT(SUM($A$2:A62)/29.7),INT(SUM($A$2:A63)/29.7)+1,"")</f>
        <v/>
      </c>
      <c r="J65" s="7"/>
    </row>
    <row r="66" spans="1:18" ht="18" customHeight="1" x14ac:dyDescent="0.25">
      <c r="A66" s="6">
        <f t="shared" si="0"/>
        <v>0.6</v>
      </c>
      <c r="B66" s="6" t="str">
        <f>IF(INT(SUM($A$2:A64)/29.7)&gt;INT(SUM($A$2:A63)/29.7),INT(SUM($A$2:A64)/29.7)+1,"")</f>
        <v/>
      </c>
      <c r="C66" s="18">
        <v>1643</v>
      </c>
      <c r="D66" s="18"/>
      <c r="E66" t="s">
        <v>90</v>
      </c>
      <c r="F66" s="116">
        <v>10.500999999999999</v>
      </c>
      <c r="G66"/>
      <c r="H66"/>
      <c r="I66"/>
      <c r="J66" s="7"/>
      <c r="L66" s="18">
        <v>11267</v>
      </c>
      <c r="M66" s="18"/>
      <c r="N66" t="s">
        <v>90</v>
      </c>
      <c r="O66" s="116">
        <v>9.23</v>
      </c>
      <c r="P66"/>
      <c r="Q66"/>
      <c r="R66" s="117" t="s">
        <v>79</v>
      </c>
    </row>
    <row r="67" spans="1:18" ht="23.25" customHeight="1" x14ac:dyDescent="0.25">
      <c r="A67" s="6">
        <f t="shared" si="0"/>
        <v>0.8</v>
      </c>
      <c r="B67" s="6" t="str">
        <f>IF(INT(SUM($A$2:A65)/29.7)&gt;INT(SUM($A$2:A64)/29.7),INT(SUM($A$2:A65)/29.7)+1,"")</f>
        <v/>
      </c>
      <c r="C67" s="107" t="s">
        <v>232</v>
      </c>
      <c r="J67" s="7"/>
      <c r="L67" s="10" t="s">
        <v>238</v>
      </c>
    </row>
    <row r="68" spans="1:18" ht="9" customHeight="1" x14ac:dyDescent="0.25">
      <c r="A68" s="6">
        <f t="shared" si="0"/>
        <v>0.3</v>
      </c>
      <c r="B68" s="6" t="str">
        <f>IF(INT(SUM($A$2:A66)/29.7)&gt;INT(SUM($A$2:A65)/29.7),INT(SUM($A$2:A66)/29.7)+1,"")</f>
        <v/>
      </c>
      <c r="C68" s="1" t="s">
        <v>15</v>
      </c>
      <c r="D68" s="1" t="s">
        <v>16</v>
      </c>
      <c r="E68" s="1" t="s">
        <v>17</v>
      </c>
      <c r="F68" s="1" t="s">
        <v>18</v>
      </c>
      <c r="G68" s="1"/>
      <c r="H68" s="1" t="s">
        <v>17</v>
      </c>
      <c r="I68" s="1" t="s">
        <v>18</v>
      </c>
      <c r="J68" s="7"/>
      <c r="L68" s="1" t="s">
        <v>15</v>
      </c>
      <c r="M68" s="1" t="s">
        <v>16</v>
      </c>
      <c r="N68" s="1" t="s">
        <v>17</v>
      </c>
      <c r="O68" s="1" t="s">
        <v>18</v>
      </c>
      <c r="P68" s="1"/>
      <c r="Q68" s="1" t="s">
        <v>17</v>
      </c>
      <c r="R68" s="1" t="s">
        <v>18</v>
      </c>
    </row>
    <row r="69" spans="1:18" ht="14.25" customHeight="1" x14ac:dyDescent="0.25">
      <c r="A69" s="6">
        <f t="shared" si="0"/>
        <v>0.5</v>
      </c>
      <c r="B69" s="6" t="str">
        <f>IF(INT(SUM($A$2:A67)/29.7)&gt;INT(SUM($A$2:A66)/29.7),INT(SUM($A$2:A67)/29.7)+1,"")</f>
        <v/>
      </c>
      <c r="C69" s="2" t="s">
        <v>19</v>
      </c>
      <c r="D69" s="3"/>
      <c r="E69" s="3"/>
      <c r="F69" s="3"/>
      <c r="G69" s="1" t="s">
        <v>20</v>
      </c>
      <c r="H69" s="4"/>
      <c r="I69" s="4"/>
      <c r="J69" s="7"/>
      <c r="L69" s="2" t="s">
        <v>19</v>
      </c>
      <c r="M69" s="3"/>
      <c r="N69" s="3"/>
      <c r="O69" s="3"/>
      <c r="P69" s="1" t="s">
        <v>20</v>
      </c>
      <c r="Q69" s="4"/>
      <c r="R69" s="4"/>
    </row>
    <row r="70" spans="1:18" ht="15" customHeight="1" x14ac:dyDescent="0.25">
      <c r="A70" s="6">
        <f t="shared" si="0"/>
        <v>0.5</v>
      </c>
      <c r="B70" s="6" t="str">
        <f>IF(INT(SUM($A$2:A68)/29.7)&gt;INT(SUM($A$2:A67)/29.7),INT(SUM($A$2:A68)/29.7)+1,"")</f>
        <v/>
      </c>
      <c r="C70" s="2" t="s">
        <v>21</v>
      </c>
      <c r="D70" s="3"/>
      <c r="E70" s="3"/>
      <c r="F70" s="3"/>
      <c r="G70" s="1" t="s">
        <v>22</v>
      </c>
      <c r="H70" s="4"/>
      <c r="I70" s="4"/>
      <c r="J70" s="7"/>
      <c r="L70" s="2" t="s">
        <v>21</v>
      </c>
      <c r="M70" s="3"/>
      <c r="N70" s="3"/>
      <c r="O70" s="3"/>
      <c r="P70" s="1" t="s">
        <v>22</v>
      </c>
      <c r="Q70" s="4"/>
      <c r="R70" s="4"/>
    </row>
    <row r="71" spans="1:18" ht="14.25" customHeight="1" x14ac:dyDescent="0.25">
      <c r="A71" s="6">
        <f t="shared" si="0"/>
        <v>0.5</v>
      </c>
      <c r="B71" s="6" t="str">
        <f>IF(INT(SUM($A$2:A69)/29.7)&gt;INT(SUM($A$2:A68)/29.7),INT(SUM($A$2:A69)/29.7)+1,"")</f>
        <v/>
      </c>
      <c r="C71" s="5"/>
      <c r="D71" s="1" t="s">
        <v>23</v>
      </c>
      <c r="E71" s="4"/>
      <c r="F71" s="4"/>
      <c r="G71" s="5"/>
      <c r="H71" s="5"/>
      <c r="I71" s="5"/>
      <c r="J71" s="7"/>
      <c r="L71" s="5"/>
      <c r="M71" s="1" t="s">
        <v>23</v>
      </c>
      <c r="N71" s="4"/>
      <c r="O71" s="4"/>
      <c r="P71" s="5"/>
      <c r="Q71" s="5"/>
      <c r="R71" s="5"/>
    </row>
    <row r="72" spans="1:18" ht="23.25" customHeight="1" x14ac:dyDescent="0.25">
      <c r="A72" s="6">
        <f t="shared" si="0"/>
        <v>0.6</v>
      </c>
      <c r="B72" s="6" t="str">
        <f>IF(INT(SUM($A$2:A70)/29.7)&gt;INT(SUM($A$2:A69)/29.7),INT(SUM($A$2:A70)/29.7)+1,"")</f>
        <v/>
      </c>
      <c r="C72" s="6" t="s">
        <v>198</v>
      </c>
      <c r="I72" s="6" t="s">
        <v>77</v>
      </c>
      <c r="J72" s="7"/>
      <c r="L72" s="6" t="s">
        <v>241</v>
      </c>
      <c r="R72" s="6" t="s">
        <v>242</v>
      </c>
    </row>
    <row r="73" spans="1:18" ht="26" customHeight="1" x14ac:dyDescent="0.25">
      <c r="A73" s="6">
        <f t="shared" si="0"/>
        <v>0.7</v>
      </c>
      <c r="B73" s="6" t="str">
        <f>IF(INT(SUM($A$2:A71)/29.7)&gt;INT(SUM($A$2:A70)/29.7),INT(SUM($A$2:A71)/29.7)+1,"")</f>
        <v/>
      </c>
      <c r="C73" s="12"/>
      <c r="D73" s="8"/>
      <c r="E73" s="8"/>
      <c r="F73" s="8"/>
      <c r="G73" s="8"/>
      <c r="H73" s="8"/>
      <c r="I73" s="8"/>
      <c r="J73" s="9"/>
      <c r="K73" s="8"/>
      <c r="L73" s="12"/>
      <c r="M73" s="8"/>
      <c r="N73" s="8"/>
      <c r="O73" s="8"/>
      <c r="P73" s="8"/>
      <c r="Q73" s="8"/>
      <c r="R73" s="8"/>
    </row>
    <row r="74" spans="1:18" ht="26" customHeight="1" x14ac:dyDescent="0.25">
      <c r="A74" s="6">
        <f t="shared" si="0"/>
        <v>1</v>
      </c>
      <c r="B74" s="6" t="str">
        <f>IF(INT(SUM($A$2:A72)/29.7)&gt;INT(SUM($A$2:A71)/29.7),INT(SUM($A$2:A72)/29.7)+1,"")</f>
        <v/>
      </c>
      <c r="J74" s="7"/>
    </row>
    <row r="75" spans="1:18" ht="18" customHeight="1" x14ac:dyDescent="0.25">
      <c r="A75" s="6">
        <f t="shared" ref="A75:A138" si="1">A66</f>
        <v>0.6</v>
      </c>
      <c r="B75" s="6" t="str">
        <f>IF(INT(SUM($A$2:A73)/29.7)&gt;INT(SUM($A$2:A72)/29.7),INT(SUM($A$2:A73)/29.7)+1,"")</f>
        <v/>
      </c>
      <c r="C75" s="18">
        <v>11271</v>
      </c>
      <c r="D75" s="18"/>
      <c r="E75" t="s">
        <v>90</v>
      </c>
      <c r="F75" s="116" t="s">
        <v>315</v>
      </c>
      <c r="G75"/>
      <c r="H75"/>
      <c r="I75" s="117" t="s">
        <v>79</v>
      </c>
      <c r="J75" s="7"/>
      <c r="L75" s="18">
        <v>12288</v>
      </c>
      <c r="M75" s="18"/>
      <c r="N75" t="s">
        <v>90</v>
      </c>
      <c r="O75" s="116">
        <v>10.29</v>
      </c>
      <c r="P75"/>
      <c r="Q75"/>
      <c r="R75" s="117" t="s">
        <v>79</v>
      </c>
    </row>
    <row r="76" spans="1:18" ht="23.25" customHeight="1" x14ac:dyDescent="0.25">
      <c r="A76" s="6">
        <f t="shared" si="1"/>
        <v>0.8</v>
      </c>
      <c r="B76" s="6" t="str">
        <f>IF(INT(SUM($A$2:A74)/29.7)&gt;INT(SUM($A$2:A73)/29.7),INT(SUM($A$2:A74)/29.7)+1,"")</f>
        <v/>
      </c>
      <c r="C76" s="10" t="s">
        <v>247</v>
      </c>
      <c r="J76" s="7"/>
      <c r="L76" s="10" t="s">
        <v>257</v>
      </c>
    </row>
    <row r="77" spans="1:18" ht="9" customHeight="1" x14ac:dyDescent="0.25">
      <c r="A77" s="6">
        <f t="shared" si="1"/>
        <v>0.3</v>
      </c>
      <c r="B77" s="6" t="str">
        <f>IF(INT(SUM($A$2:A75)/29.7)&gt;INT(SUM($A$2:A74)/29.7),INT(SUM($A$2:A75)/29.7)+1,"")</f>
        <v/>
      </c>
      <c r="C77" s="1" t="s">
        <v>15</v>
      </c>
      <c r="D77" s="1" t="s">
        <v>16</v>
      </c>
      <c r="E77" s="1" t="s">
        <v>17</v>
      </c>
      <c r="F77" s="1" t="s">
        <v>18</v>
      </c>
      <c r="G77" s="1"/>
      <c r="H77" s="1" t="s">
        <v>17</v>
      </c>
      <c r="I77" s="1" t="s">
        <v>18</v>
      </c>
      <c r="J77" s="7"/>
      <c r="L77" s="1" t="s">
        <v>15</v>
      </c>
      <c r="M77" s="1" t="s">
        <v>16</v>
      </c>
      <c r="N77" s="1" t="s">
        <v>17</v>
      </c>
      <c r="O77" s="1" t="s">
        <v>18</v>
      </c>
      <c r="P77" s="1"/>
      <c r="Q77" s="1" t="s">
        <v>17</v>
      </c>
      <c r="R77" s="1" t="s">
        <v>18</v>
      </c>
    </row>
    <row r="78" spans="1:18" ht="14.25" customHeight="1" x14ac:dyDescent="0.25">
      <c r="A78" s="6">
        <f t="shared" si="1"/>
        <v>0.5</v>
      </c>
      <c r="B78" s="6" t="str">
        <f>IF(INT(SUM($A$2:A76)/29.7)&gt;INT(SUM($A$2:A75)/29.7),INT(SUM($A$2:A76)/29.7)+1,"")</f>
        <v/>
      </c>
      <c r="C78" s="2" t="s">
        <v>19</v>
      </c>
      <c r="D78" s="3"/>
      <c r="E78" s="3"/>
      <c r="F78" s="3"/>
      <c r="G78" s="1" t="s">
        <v>20</v>
      </c>
      <c r="H78" s="4"/>
      <c r="I78" s="4"/>
      <c r="J78" s="7"/>
      <c r="L78" s="2" t="s">
        <v>19</v>
      </c>
      <c r="M78" s="3"/>
      <c r="N78" s="3"/>
      <c r="O78" s="3"/>
      <c r="P78" s="1" t="s">
        <v>20</v>
      </c>
      <c r="Q78" s="4"/>
      <c r="R78" s="4"/>
    </row>
    <row r="79" spans="1:18" ht="15" customHeight="1" x14ac:dyDescent="0.25">
      <c r="A79" s="6">
        <f t="shared" si="1"/>
        <v>0.5</v>
      </c>
      <c r="B79" s="6" t="str">
        <f>IF(INT(SUM($A$2:A77)/29.7)&gt;INT(SUM($A$2:A76)/29.7),INT(SUM($A$2:A77)/29.7)+1,"")</f>
        <v/>
      </c>
      <c r="C79" s="2" t="s">
        <v>21</v>
      </c>
      <c r="D79" s="3"/>
      <c r="E79" s="3"/>
      <c r="F79" s="3"/>
      <c r="G79" s="1" t="s">
        <v>22</v>
      </c>
      <c r="H79" s="4"/>
      <c r="I79" s="4"/>
      <c r="J79" s="7"/>
      <c r="L79" s="2" t="s">
        <v>21</v>
      </c>
      <c r="M79" s="3"/>
      <c r="N79" s="3"/>
      <c r="O79" s="3"/>
      <c r="P79" s="1" t="s">
        <v>22</v>
      </c>
      <c r="Q79" s="4"/>
      <c r="R79" s="4"/>
    </row>
    <row r="80" spans="1:18" ht="14.25" customHeight="1" x14ac:dyDescent="0.25">
      <c r="A80" s="6">
        <f t="shared" si="1"/>
        <v>0.5</v>
      </c>
      <c r="B80" s="6" t="str">
        <f>IF(INT(SUM($A$2:A78)/29.7)&gt;INT(SUM($A$2:A77)/29.7),INT(SUM($A$2:A78)/29.7)+1,"")</f>
        <v/>
      </c>
      <c r="C80" s="5"/>
      <c r="D80" s="1" t="s">
        <v>23</v>
      </c>
      <c r="E80" s="4"/>
      <c r="F80" s="4"/>
      <c r="G80" s="5"/>
      <c r="H80" s="5"/>
      <c r="I80" s="5"/>
      <c r="J80" s="7"/>
      <c r="L80" s="5"/>
      <c r="M80" s="1" t="s">
        <v>23</v>
      </c>
      <c r="N80" s="4"/>
      <c r="O80" s="4"/>
      <c r="P80" s="5"/>
      <c r="Q80" s="5"/>
      <c r="R80" s="5"/>
    </row>
    <row r="81" spans="1:18" ht="23.25" customHeight="1" x14ac:dyDescent="0.25">
      <c r="A81" s="6">
        <f t="shared" si="1"/>
        <v>0.6</v>
      </c>
      <c r="B81" s="6" t="str">
        <f>IF(INT(SUM($A$2:A79)/29.7)&gt;INT(SUM($A$2:A78)/29.7),INT(SUM($A$2:A79)/29.7)+1,"")</f>
        <v/>
      </c>
      <c r="C81" s="6" t="s">
        <v>250</v>
      </c>
      <c r="I81" s="6" t="s">
        <v>52</v>
      </c>
      <c r="J81" s="7"/>
      <c r="L81" s="6" t="s">
        <v>205</v>
      </c>
      <c r="R81" s="6" t="s">
        <v>78</v>
      </c>
    </row>
    <row r="82" spans="1:18" ht="26" customHeight="1" x14ac:dyDescent="0.25">
      <c r="A82" s="6">
        <f t="shared" si="1"/>
        <v>0.7</v>
      </c>
      <c r="B82" s="6" t="str">
        <f>IF(INT(SUM($A$2:A80)/29.7)&gt;INT(SUM($A$2:A79)/29.7),INT(SUM($A$2:A80)/29.7)+1,"")</f>
        <v/>
      </c>
      <c r="C82" s="12"/>
      <c r="D82" s="8"/>
      <c r="E82" s="8"/>
      <c r="F82" s="8"/>
      <c r="G82" s="8"/>
      <c r="H82" s="8"/>
      <c r="I82" s="8"/>
      <c r="J82" s="9"/>
      <c r="K82" s="8"/>
      <c r="L82" s="12"/>
      <c r="M82" s="8"/>
      <c r="N82" s="8"/>
      <c r="O82" s="8"/>
      <c r="P82" s="8"/>
      <c r="Q82" s="8"/>
      <c r="R82" s="8"/>
    </row>
    <row r="83" spans="1:18" ht="26" customHeight="1" x14ac:dyDescent="0.25">
      <c r="A83" s="6">
        <f t="shared" si="1"/>
        <v>1</v>
      </c>
      <c r="B83" s="6" t="str">
        <f>IF(INT(SUM($A$2:A81)/29.7)&gt;INT(SUM($A$2:A80)/29.7),INT(SUM($A$2:A81)/29.7)+1,"")</f>
        <v/>
      </c>
      <c r="J83" s="7"/>
    </row>
    <row r="84" spans="1:18" ht="17.25" customHeight="1" x14ac:dyDescent="0.25">
      <c r="A84" s="6">
        <f t="shared" si="1"/>
        <v>0.6</v>
      </c>
      <c r="B84" s="6" t="str">
        <f>IF(INT(SUM($A$2:A82)/29.7)&gt;INT(SUM($A$2:A81)/29.7),INT(SUM($A$2:A82)/29.7)+1,"")</f>
        <v/>
      </c>
      <c r="C84" s="18">
        <v>13334</v>
      </c>
      <c r="D84" s="18"/>
      <c r="E84" t="s">
        <v>90</v>
      </c>
      <c r="F84" s="116">
        <v>9.4499999999999993</v>
      </c>
      <c r="G84"/>
      <c r="H84"/>
      <c r="I84"/>
      <c r="J84" s="7"/>
      <c r="L84" s="18">
        <v>13336</v>
      </c>
      <c r="M84" s="18"/>
      <c r="N84" t="s">
        <v>90</v>
      </c>
      <c r="O84" s="116">
        <v>9.11</v>
      </c>
      <c r="P84"/>
      <c r="Q84"/>
      <c r="R84"/>
    </row>
    <row r="85" spans="1:18" ht="24" customHeight="1" x14ac:dyDescent="0.25">
      <c r="A85" s="6">
        <f t="shared" si="1"/>
        <v>0.8</v>
      </c>
      <c r="B85" s="6" t="str">
        <f>IF(INT(SUM($A$2:A83)/29.7)&gt;INT(SUM($A$2:A82)/29.7),INT(SUM($A$2:A83)/29.7)+1,"")</f>
        <v/>
      </c>
      <c r="C85" s="10" t="s">
        <v>117</v>
      </c>
      <c r="J85" s="7"/>
      <c r="L85" s="10" t="s">
        <v>120</v>
      </c>
    </row>
    <row r="86" spans="1:18" ht="8.25" customHeight="1" x14ac:dyDescent="0.25">
      <c r="A86" s="6">
        <f t="shared" si="1"/>
        <v>0.3</v>
      </c>
      <c r="B86" s="6" t="str">
        <f>IF(INT(SUM($A$2:A84)/29.7)&gt;INT(SUM($A$2:A83)/29.7),INT(SUM($A$2:A84)/29.7)+1,"")</f>
        <v/>
      </c>
      <c r="C86" s="1" t="s">
        <v>15</v>
      </c>
      <c r="D86" s="1" t="s">
        <v>16</v>
      </c>
      <c r="E86" s="1" t="s">
        <v>17</v>
      </c>
      <c r="F86" s="1" t="s">
        <v>18</v>
      </c>
      <c r="G86" s="1"/>
      <c r="H86" s="1" t="s">
        <v>17</v>
      </c>
      <c r="I86" s="1" t="s">
        <v>18</v>
      </c>
      <c r="J86" s="7"/>
      <c r="L86" s="1" t="s">
        <v>15</v>
      </c>
      <c r="M86" s="1" t="s">
        <v>16</v>
      </c>
      <c r="N86" s="1" t="s">
        <v>17</v>
      </c>
      <c r="O86" s="1" t="s">
        <v>18</v>
      </c>
      <c r="P86" s="1"/>
      <c r="Q86" s="1" t="s">
        <v>17</v>
      </c>
      <c r="R86" s="1" t="s">
        <v>18</v>
      </c>
    </row>
    <row r="87" spans="1:18" ht="15" customHeight="1" x14ac:dyDescent="0.25">
      <c r="A87" s="6">
        <f t="shared" si="1"/>
        <v>0.5</v>
      </c>
      <c r="B87" s="6" t="str">
        <f>IF(INT(SUM($A$2:A85)/29.7)&gt;INT(SUM($A$2:A84)/29.7),INT(SUM($A$2:A85)/29.7)+1,"")</f>
        <v/>
      </c>
      <c r="C87" s="2" t="s">
        <v>19</v>
      </c>
      <c r="D87" s="3"/>
      <c r="E87" s="3"/>
      <c r="F87" s="3"/>
      <c r="G87" s="1" t="s">
        <v>20</v>
      </c>
      <c r="H87" s="4"/>
      <c r="I87" s="4"/>
      <c r="J87" s="7"/>
      <c r="L87" s="2" t="s">
        <v>19</v>
      </c>
      <c r="M87" s="3"/>
      <c r="N87" s="3"/>
      <c r="O87" s="3"/>
      <c r="P87" s="1" t="s">
        <v>20</v>
      </c>
      <c r="Q87" s="4"/>
      <c r="R87" s="4"/>
    </row>
    <row r="88" spans="1:18" ht="14.25" customHeight="1" x14ac:dyDescent="0.25">
      <c r="A88" s="6">
        <f t="shared" si="1"/>
        <v>0.5</v>
      </c>
      <c r="B88" s="6" t="str">
        <f>IF(INT(SUM($A$2:A86)/29.7)&gt;INT(SUM($A$2:A85)/29.7),INT(SUM($A$2:A86)/29.7)+1,"")</f>
        <v/>
      </c>
      <c r="C88" s="2" t="s">
        <v>21</v>
      </c>
      <c r="D88" s="3"/>
      <c r="E88" s="3"/>
      <c r="F88" s="3"/>
      <c r="G88" s="1" t="s">
        <v>22</v>
      </c>
      <c r="H88" s="4"/>
      <c r="I88" s="4"/>
      <c r="J88" s="7"/>
      <c r="L88" s="2" t="s">
        <v>21</v>
      </c>
      <c r="M88" s="3"/>
      <c r="N88" s="3"/>
      <c r="O88" s="3"/>
      <c r="P88" s="1" t="s">
        <v>22</v>
      </c>
      <c r="Q88" s="4"/>
      <c r="R88" s="4"/>
    </row>
    <row r="89" spans="1:18" ht="15" customHeight="1" x14ac:dyDescent="0.25">
      <c r="A89" s="6">
        <f t="shared" si="1"/>
        <v>0.5</v>
      </c>
      <c r="B89" s="6" t="str">
        <f>IF(INT(SUM($A$2:A87)/29.7)&gt;INT(SUM($A$2:A86)/29.7),INT(SUM($A$2:A87)/29.7)+1,"")</f>
        <v/>
      </c>
      <c r="C89" s="5"/>
      <c r="D89" s="1" t="s">
        <v>23</v>
      </c>
      <c r="E89" s="4"/>
      <c r="F89" s="4"/>
      <c r="G89" s="5"/>
      <c r="H89" s="5"/>
      <c r="I89" s="5"/>
      <c r="J89" s="7"/>
      <c r="L89" s="5"/>
      <c r="M89" s="1" t="s">
        <v>23</v>
      </c>
      <c r="N89" s="4"/>
      <c r="O89" s="4"/>
      <c r="P89" s="5"/>
      <c r="Q89" s="5"/>
      <c r="R89" s="5"/>
    </row>
    <row r="90" spans="1:18" ht="23.25" customHeight="1" x14ac:dyDescent="0.25">
      <c r="A90" s="6">
        <f t="shared" si="1"/>
        <v>0.6</v>
      </c>
      <c r="B90" s="6" t="str">
        <f>IF(INT(SUM($A$2:A88)/29.7)&gt;INT(SUM($A$2:A87)/29.7),INT(SUM($A$2:A88)/29.7)+1,"")</f>
        <v/>
      </c>
      <c r="C90" s="6" t="s">
        <v>119</v>
      </c>
      <c r="I90" s="6" t="s">
        <v>76</v>
      </c>
      <c r="J90" s="7"/>
      <c r="L90" s="6" t="s">
        <v>92</v>
      </c>
      <c r="R90" s="6" t="s">
        <v>76</v>
      </c>
    </row>
    <row r="91" spans="1:18" ht="29" hidden="1" customHeight="1" x14ac:dyDescent="0.25">
      <c r="A91" s="6">
        <f t="shared" si="1"/>
        <v>0.7</v>
      </c>
      <c r="B91" s="6" t="str">
        <f>IF(INT(SUM($A$2:A89)/29.7)&gt;INT(SUM($A$2:A88)/29.7),INT(SUM($A$2:A89)/29.7)+1,"")</f>
        <v/>
      </c>
      <c r="C91" s="13"/>
      <c r="L91" s="13"/>
    </row>
    <row r="92" spans="1:18" ht="29" hidden="1" customHeight="1" x14ac:dyDescent="0.25">
      <c r="A92" s="6">
        <f t="shared" si="1"/>
        <v>1</v>
      </c>
      <c r="B92" s="6" t="str">
        <f>IF(INT(SUM($A$2:A90)/29.7)&gt;INT(SUM($A$2:A89)/29.7),INT(SUM($A$2:A90)/29.7)+1,"")</f>
        <v/>
      </c>
    </row>
    <row r="93" spans="1:18" ht="17.25" customHeight="1" x14ac:dyDescent="0.25">
      <c r="A93" s="6">
        <f t="shared" si="1"/>
        <v>0.6</v>
      </c>
      <c r="B93" s="6" t="str">
        <f>IF(INT(SUM($A$2:A91)/29.7)&gt;INT(SUM($A$2:A90)/29.7),INT(SUM($A$2:A91)/29.7)+1,"")</f>
        <v/>
      </c>
      <c r="C93" s="18">
        <v>14310</v>
      </c>
      <c r="D93" s="18"/>
      <c r="E93" t="s">
        <v>90</v>
      </c>
      <c r="F93" s="116">
        <v>9.34</v>
      </c>
      <c r="G93"/>
      <c r="H93"/>
      <c r="I93"/>
      <c r="J93" s="7"/>
      <c r="L93" s="18">
        <v>14311</v>
      </c>
      <c r="M93" s="18"/>
      <c r="N93" t="s">
        <v>90</v>
      </c>
      <c r="O93" s="116">
        <v>9.1</v>
      </c>
      <c r="P93"/>
      <c r="Q93"/>
      <c r="R93"/>
    </row>
    <row r="94" spans="1:18" ht="23.25" customHeight="1" x14ac:dyDescent="0.25">
      <c r="A94" s="6">
        <f t="shared" si="1"/>
        <v>0.8</v>
      </c>
      <c r="B94" s="6" t="str">
        <f>IF(INT(SUM($A$2:A92)/29.7)&gt;INT(SUM($A$2:A91)/29.7),INT(SUM($A$2:A92)/29.7)+1,"")</f>
        <v/>
      </c>
      <c r="C94" s="10" t="s">
        <v>122</v>
      </c>
      <c r="J94" s="7"/>
      <c r="L94" s="10" t="s">
        <v>124</v>
      </c>
    </row>
    <row r="95" spans="1:18" ht="9" customHeight="1" x14ac:dyDescent="0.25">
      <c r="A95" s="6">
        <f t="shared" si="1"/>
        <v>0.3</v>
      </c>
      <c r="B95" s="6" t="str">
        <f>IF(INT(SUM($A$2:A93)/29.7)&gt;INT(SUM($A$2:A92)/29.7),INT(SUM($A$2:A93)/29.7)+1,"")</f>
        <v/>
      </c>
      <c r="C95" s="1" t="s">
        <v>15</v>
      </c>
      <c r="D95" s="1" t="s">
        <v>16</v>
      </c>
      <c r="E95" s="1" t="s">
        <v>17</v>
      </c>
      <c r="F95" s="1" t="s">
        <v>18</v>
      </c>
      <c r="G95" s="1"/>
      <c r="H95" s="1" t="s">
        <v>17</v>
      </c>
      <c r="I95" s="1" t="s">
        <v>18</v>
      </c>
      <c r="J95" s="7"/>
      <c r="L95" s="1" t="s">
        <v>15</v>
      </c>
      <c r="M95" s="1" t="s">
        <v>16</v>
      </c>
      <c r="N95" s="1" t="s">
        <v>17</v>
      </c>
      <c r="O95" s="1" t="s">
        <v>18</v>
      </c>
      <c r="P95" s="1"/>
      <c r="Q95" s="1" t="s">
        <v>17</v>
      </c>
      <c r="R95" s="1" t="s">
        <v>18</v>
      </c>
    </row>
    <row r="96" spans="1:18" ht="15" customHeight="1" x14ac:dyDescent="0.25">
      <c r="A96" s="6">
        <f t="shared" si="1"/>
        <v>0.5</v>
      </c>
      <c r="B96" s="6" t="str">
        <f>IF(INT(SUM($A$2:A94)/29.7)&gt;INT(SUM($A$2:A93)/29.7),INT(SUM($A$2:A94)/29.7)+1,"")</f>
        <v/>
      </c>
      <c r="C96" s="2" t="s">
        <v>19</v>
      </c>
      <c r="D96" s="3"/>
      <c r="E96" s="3"/>
      <c r="F96" s="3"/>
      <c r="G96" s="1" t="s">
        <v>20</v>
      </c>
      <c r="H96" s="4"/>
      <c r="I96" s="4"/>
      <c r="J96" s="7"/>
      <c r="L96" s="2" t="s">
        <v>19</v>
      </c>
      <c r="M96" s="3"/>
      <c r="N96" s="3"/>
      <c r="O96" s="3"/>
      <c r="P96" s="1" t="s">
        <v>20</v>
      </c>
      <c r="Q96" s="4"/>
      <c r="R96" s="4"/>
    </row>
    <row r="97" spans="1:18" ht="14.25" customHeight="1" x14ac:dyDescent="0.25">
      <c r="A97" s="6">
        <f t="shared" si="1"/>
        <v>0.5</v>
      </c>
      <c r="B97" s="6" t="str">
        <f>IF(INT(SUM($A$2:A95)/29.7)&gt;INT(SUM($A$2:A94)/29.7),INT(SUM($A$2:A95)/29.7)+1,"")</f>
        <v/>
      </c>
      <c r="C97" s="2" t="s">
        <v>21</v>
      </c>
      <c r="D97" s="3"/>
      <c r="E97" s="3"/>
      <c r="F97" s="3"/>
      <c r="G97" s="1" t="s">
        <v>22</v>
      </c>
      <c r="H97" s="4"/>
      <c r="I97" s="4"/>
      <c r="J97" s="7"/>
      <c r="L97" s="2" t="s">
        <v>21</v>
      </c>
      <c r="M97" s="3"/>
      <c r="N97" s="3"/>
      <c r="O97" s="3"/>
      <c r="P97" s="1" t="s">
        <v>22</v>
      </c>
      <c r="Q97" s="4"/>
      <c r="R97" s="4"/>
    </row>
    <row r="98" spans="1:18" ht="15" customHeight="1" x14ac:dyDescent="0.25">
      <c r="A98" s="6">
        <f t="shared" si="1"/>
        <v>0.5</v>
      </c>
      <c r="B98" s="6" t="str">
        <f>IF(INT(SUM($A$2:A96)/29.7)&gt;INT(SUM($A$2:A95)/29.7),INT(SUM($A$2:A96)/29.7)+1,"")</f>
        <v/>
      </c>
      <c r="C98" s="5"/>
      <c r="D98" s="1" t="s">
        <v>23</v>
      </c>
      <c r="E98" s="4"/>
      <c r="F98" s="4"/>
      <c r="G98" s="5"/>
      <c r="H98" s="5"/>
      <c r="I98" s="5"/>
      <c r="J98" s="7"/>
      <c r="L98" s="5"/>
      <c r="M98" s="1" t="s">
        <v>23</v>
      </c>
      <c r="N98" s="4"/>
      <c r="O98" s="4"/>
      <c r="P98" s="5"/>
      <c r="Q98" s="5"/>
      <c r="R98" s="5"/>
    </row>
    <row r="99" spans="1:18" ht="23.25" customHeight="1" x14ac:dyDescent="0.25">
      <c r="A99" s="6">
        <f t="shared" si="1"/>
        <v>0.6</v>
      </c>
      <c r="B99" s="6" t="str">
        <f>IF(INT(SUM($A$2:A97)/29.7)&gt;INT(SUM($A$2:A96)/29.7),INT(SUM($A$2:A97)/29.7)+1,"")</f>
        <v/>
      </c>
      <c r="C99" s="6" t="s">
        <v>91</v>
      </c>
      <c r="I99" s="6" t="s">
        <v>77</v>
      </c>
      <c r="J99" s="7"/>
      <c r="L99" s="6" t="s">
        <v>126</v>
      </c>
      <c r="R99" s="6" t="s">
        <v>77</v>
      </c>
    </row>
    <row r="100" spans="1:18" ht="26" customHeight="1" x14ac:dyDescent="0.25">
      <c r="A100" s="6">
        <f t="shared" si="1"/>
        <v>0.7</v>
      </c>
      <c r="B100" s="6" t="str">
        <f>IF(INT(SUM($A$2:A98)/29.7)&gt;INT(SUM($A$2:A97)/29.7),INT(SUM($A$2:A98)/29.7)+1,"")</f>
        <v/>
      </c>
      <c r="C100" s="12"/>
      <c r="D100" s="8"/>
      <c r="E100" s="8"/>
      <c r="F100" s="8"/>
      <c r="G100" s="8"/>
      <c r="H100" s="8"/>
      <c r="I100" s="8"/>
      <c r="J100" s="9"/>
      <c r="K100" s="8"/>
      <c r="L100" s="12"/>
      <c r="M100" s="8"/>
      <c r="N100" s="8"/>
      <c r="O100" s="8"/>
      <c r="P100" s="8"/>
      <c r="Q100" s="8"/>
      <c r="R100" s="8"/>
    </row>
    <row r="101" spans="1:18" ht="26" customHeight="1" x14ac:dyDescent="0.25">
      <c r="A101" s="6">
        <f t="shared" si="1"/>
        <v>1</v>
      </c>
      <c r="B101" s="6">
        <f>IF(INT(SUM($A$2:A99)/29.7)&gt;INT(SUM($A$2:A98)/29.7),INT(SUM($A$2:A99)/29.7)+1,"")</f>
        <v>3</v>
      </c>
      <c r="J101" s="7"/>
    </row>
    <row r="102" spans="1:18" ht="17.25" customHeight="1" x14ac:dyDescent="0.25">
      <c r="A102" s="6">
        <f t="shared" si="1"/>
        <v>0.6</v>
      </c>
      <c r="B102" s="6" t="str">
        <f>IF(INT(SUM($A$2:A100)/29.7)&gt;INT(SUM($A$2:A99)/29.7),INT(SUM($A$2:A100)/29.7)+1,"")</f>
        <v/>
      </c>
      <c r="C102" s="18">
        <v>14312</v>
      </c>
      <c r="D102" s="18"/>
      <c r="E102" t="s">
        <v>90</v>
      </c>
      <c r="F102" s="116">
        <v>8.99</v>
      </c>
      <c r="G102"/>
      <c r="H102"/>
      <c r="I102"/>
      <c r="J102" s="7"/>
      <c r="L102" s="18">
        <v>14313</v>
      </c>
      <c r="M102" s="18"/>
      <c r="N102" t="s">
        <v>90</v>
      </c>
      <c r="O102" s="116">
        <v>9.9499999999999993</v>
      </c>
      <c r="P102"/>
      <c r="Q102"/>
      <c r="R102" s="117" t="s">
        <v>79</v>
      </c>
    </row>
    <row r="103" spans="1:18" ht="23.25" customHeight="1" x14ac:dyDescent="0.25">
      <c r="A103" s="6">
        <f t="shared" si="1"/>
        <v>0.8</v>
      </c>
      <c r="B103" s="6" t="str">
        <f>IF(INT(SUM($A$2:A101)/29.7)&gt;INT(SUM($A$2:A100)/29.7),INT(SUM($A$2:A101)/29.7)+1,"")</f>
        <v/>
      </c>
      <c r="C103" s="10" t="s">
        <v>127</v>
      </c>
      <c r="J103" s="7"/>
      <c r="L103" s="10" t="s">
        <v>266</v>
      </c>
    </row>
    <row r="104" spans="1:18" ht="9" customHeight="1" x14ac:dyDescent="0.25">
      <c r="A104" s="6">
        <f t="shared" si="1"/>
        <v>0.3</v>
      </c>
      <c r="B104" s="6" t="str">
        <f>IF(INT(SUM($A$2:A102)/29.7)&gt;INT(SUM($A$2:A101)/29.7),INT(SUM($A$2:A102)/29.7)+1,"")</f>
        <v/>
      </c>
      <c r="C104" s="1" t="s">
        <v>15</v>
      </c>
      <c r="D104" s="1" t="s">
        <v>16</v>
      </c>
      <c r="E104" s="1" t="s">
        <v>17</v>
      </c>
      <c r="F104" s="1" t="s">
        <v>18</v>
      </c>
      <c r="G104" s="1"/>
      <c r="H104" s="1" t="s">
        <v>17</v>
      </c>
      <c r="I104" s="1" t="s">
        <v>18</v>
      </c>
      <c r="J104" s="7"/>
      <c r="L104" s="1" t="s">
        <v>15</v>
      </c>
      <c r="M104" s="1" t="s">
        <v>16</v>
      </c>
      <c r="N104" s="1" t="s">
        <v>17</v>
      </c>
      <c r="O104" s="1" t="s">
        <v>18</v>
      </c>
      <c r="P104" s="1"/>
      <c r="Q104" s="1" t="s">
        <v>17</v>
      </c>
      <c r="R104" s="1" t="s">
        <v>18</v>
      </c>
    </row>
    <row r="105" spans="1:18" ht="14.25" customHeight="1" x14ac:dyDescent="0.25">
      <c r="A105" s="6">
        <f t="shared" si="1"/>
        <v>0.5</v>
      </c>
      <c r="B105" s="6" t="str">
        <f>IF(INT(SUM($A$2:A103)/29.7)&gt;INT(SUM($A$2:A102)/29.7),INT(SUM($A$2:A103)/29.7)+1,"")</f>
        <v/>
      </c>
      <c r="C105" s="2" t="s">
        <v>19</v>
      </c>
      <c r="D105" s="3"/>
      <c r="E105" s="3"/>
      <c r="F105" s="3"/>
      <c r="G105" s="1" t="s">
        <v>20</v>
      </c>
      <c r="H105" s="4"/>
      <c r="I105" s="4"/>
      <c r="J105" s="7"/>
      <c r="L105" s="2" t="s">
        <v>19</v>
      </c>
      <c r="M105" s="3"/>
      <c r="N105" s="3"/>
      <c r="O105" s="3"/>
      <c r="P105" s="1" t="s">
        <v>20</v>
      </c>
      <c r="Q105" s="4"/>
      <c r="R105" s="4"/>
    </row>
    <row r="106" spans="1:18" ht="15" customHeight="1" x14ac:dyDescent="0.25">
      <c r="A106" s="6">
        <f t="shared" si="1"/>
        <v>0.5</v>
      </c>
      <c r="B106" s="6" t="str">
        <f>IF(INT(SUM($A$2:A104)/29.7)&gt;INT(SUM($A$2:A103)/29.7),INT(SUM($A$2:A104)/29.7)+1,"")</f>
        <v/>
      </c>
      <c r="C106" s="2" t="s">
        <v>21</v>
      </c>
      <c r="D106" s="3"/>
      <c r="E106" s="3"/>
      <c r="F106" s="3"/>
      <c r="G106" s="1" t="s">
        <v>22</v>
      </c>
      <c r="H106" s="4"/>
      <c r="I106" s="4"/>
      <c r="J106" s="7"/>
      <c r="L106" s="2" t="s">
        <v>21</v>
      </c>
      <c r="M106" s="3"/>
      <c r="N106" s="3"/>
      <c r="O106" s="3"/>
      <c r="P106" s="1" t="s">
        <v>22</v>
      </c>
      <c r="Q106" s="4"/>
      <c r="R106" s="4"/>
    </row>
    <row r="107" spans="1:18" ht="14.25" customHeight="1" x14ac:dyDescent="0.25">
      <c r="A107" s="6">
        <f t="shared" si="1"/>
        <v>0.5</v>
      </c>
      <c r="B107" s="6" t="str">
        <f>IF(INT(SUM($A$2:A105)/29.7)&gt;INT(SUM($A$2:A104)/29.7),INT(SUM($A$2:A105)/29.7)+1,"")</f>
        <v/>
      </c>
      <c r="C107" s="5"/>
      <c r="D107" s="1" t="s">
        <v>23</v>
      </c>
      <c r="E107" s="4"/>
      <c r="F107" s="4"/>
      <c r="G107" s="5"/>
      <c r="H107" s="5"/>
      <c r="I107" s="5"/>
      <c r="J107" s="7"/>
      <c r="L107" s="5"/>
      <c r="M107" s="1" t="s">
        <v>23</v>
      </c>
      <c r="N107" s="4"/>
      <c r="O107" s="4"/>
      <c r="P107" s="5"/>
      <c r="Q107" s="5"/>
      <c r="R107" s="5"/>
    </row>
    <row r="108" spans="1:18" ht="24" customHeight="1" x14ac:dyDescent="0.25">
      <c r="A108" s="6">
        <f t="shared" si="1"/>
        <v>0.6</v>
      </c>
      <c r="B108" s="6" t="str">
        <f>IF(INT(SUM($A$2:A106)/29.7)&gt;INT(SUM($A$2:A105)/29.7),INT(SUM($A$2:A106)/29.7)+1,"")</f>
        <v/>
      </c>
      <c r="C108" s="6" t="s">
        <v>129</v>
      </c>
      <c r="I108" s="6" t="s">
        <v>77</v>
      </c>
      <c r="J108" s="7"/>
      <c r="L108" s="6" t="s">
        <v>269</v>
      </c>
      <c r="R108" s="6" t="s">
        <v>77</v>
      </c>
    </row>
    <row r="109" spans="1:18" ht="26" customHeight="1" x14ac:dyDescent="0.25">
      <c r="A109" s="6">
        <f t="shared" si="1"/>
        <v>0.7</v>
      </c>
      <c r="B109" s="6" t="str">
        <f>IF(INT(SUM($A$2:A107)/29.7)&gt;INT(SUM($A$2:A106)/29.7),INT(SUM($A$2:A107)/29.7)+1,"")</f>
        <v/>
      </c>
      <c r="C109" s="12"/>
      <c r="D109" s="8"/>
      <c r="E109" s="8"/>
      <c r="F109" s="8"/>
      <c r="G109" s="8"/>
      <c r="H109" s="8"/>
      <c r="I109" s="8"/>
      <c r="J109" s="9"/>
      <c r="K109" s="8"/>
      <c r="L109" s="12"/>
      <c r="M109" s="8"/>
      <c r="N109" s="8"/>
      <c r="O109" s="8"/>
      <c r="P109" s="8"/>
      <c r="Q109" s="8"/>
      <c r="R109" s="8"/>
    </row>
    <row r="110" spans="1:18" ht="26" customHeight="1" x14ac:dyDescent="0.25">
      <c r="A110" s="6">
        <f t="shared" si="1"/>
        <v>1</v>
      </c>
      <c r="B110" s="6" t="str">
        <f>IF(INT(SUM($A$2:A108)/29.7)&gt;INT(SUM($A$2:A107)/29.7),INT(SUM($A$2:A108)/29.7)+1,"")</f>
        <v/>
      </c>
      <c r="J110" s="7"/>
    </row>
    <row r="111" spans="1:18" ht="18" customHeight="1" x14ac:dyDescent="0.25">
      <c r="A111" s="6">
        <f t="shared" si="1"/>
        <v>0.6</v>
      </c>
      <c r="B111" s="6" t="str">
        <f>IF(INT(SUM($A$2:A109)/29.7)&gt;INT(SUM($A$2:A108)/29.7),INT(SUM($A$2:A109)/29.7)+1,"")</f>
        <v/>
      </c>
      <c r="C111" s="18">
        <v>15244</v>
      </c>
      <c r="D111" s="18"/>
      <c r="E111" t="s">
        <v>90</v>
      </c>
      <c r="F111" s="116">
        <v>9.26</v>
      </c>
      <c r="G111"/>
      <c r="H111"/>
      <c r="I111"/>
      <c r="J111" s="7"/>
      <c r="L111" s="18">
        <v>16289</v>
      </c>
      <c r="M111" s="18"/>
      <c r="N111" t="s">
        <v>90</v>
      </c>
      <c r="O111" s="116">
        <v>10.58</v>
      </c>
      <c r="P111"/>
      <c r="Q111"/>
      <c r="R111" s="117" t="s">
        <v>79</v>
      </c>
    </row>
    <row r="112" spans="1:18" ht="23.25" customHeight="1" x14ac:dyDescent="0.25">
      <c r="A112" s="6">
        <f t="shared" si="1"/>
        <v>0.8</v>
      </c>
      <c r="B112" s="6" t="str">
        <f>IF(INT(SUM($A$2:A110)/29.7)&gt;INT(SUM($A$2:A109)/29.7),INT(SUM($A$2:A110)/29.7)+1,"")</f>
        <v/>
      </c>
      <c r="C112" s="10" t="s">
        <v>130</v>
      </c>
      <c r="J112" s="7"/>
      <c r="L112" s="10" t="s">
        <v>272</v>
      </c>
    </row>
    <row r="113" spans="1:18" ht="9" customHeight="1" x14ac:dyDescent="0.25">
      <c r="A113" s="6">
        <f t="shared" si="1"/>
        <v>0.3</v>
      </c>
      <c r="B113" s="6" t="str">
        <f>IF(INT(SUM($A$2:A111)/29.7)&gt;INT(SUM($A$2:A110)/29.7),INT(SUM($A$2:A111)/29.7)+1,"")</f>
        <v/>
      </c>
      <c r="C113" s="1" t="s">
        <v>15</v>
      </c>
      <c r="D113" s="1" t="s">
        <v>16</v>
      </c>
      <c r="E113" s="1" t="s">
        <v>17</v>
      </c>
      <c r="F113" s="1" t="s">
        <v>18</v>
      </c>
      <c r="G113" s="1"/>
      <c r="H113" s="1" t="s">
        <v>17</v>
      </c>
      <c r="I113" s="1" t="s">
        <v>18</v>
      </c>
      <c r="J113" s="7"/>
      <c r="L113" s="1" t="s">
        <v>15</v>
      </c>
      <c r="M113" s="1" t="s">
        <v>16</v>
      </c>
      <c r="N113" s="1" t="s">
        <v>17</v>
      </c>
      <c r="O113" s="1" t="s">
        <v>18</v>
      </c>
      <c r="P113" s="1"/>
      <c r="Q113" s="1" t="s">
        <v>17</v>
      </c>
      <c r="R113" s="1" t="s">
        <v>18</v>
      </c>
    </row>
    <row r="114" spans="1:18" ht="14.25" customHeight="1" x14ac:dyDescent="0.25">
      <c r="A114" s="6">
        <f t="shared" si="1"/>
        <v>0.5</v>
      </c>
      <c r="B114" s="6" t="str">
        <f>IF(INT(SUM($A$2:A112)/29.7)&gt;INT(SUM($A$2:A111)/29.7),INT(SUM($A$2:A112)/29.7)+1,"")</f>
        <v/>
      </c>
      <c r="C114" s="2" t="s">
        <v>19</v>
      </c>
      <c r="D114" s="3"/>
      <c r="E114" s="3"/>
      <c r="F114" s="3"/>
      <c r="G114" s="1" t="s">
        <v>20</v>
      </c>
      <c r="H114" s="4"/>
      <c r="I114" s="4"/>
      <c r="J114" s="7"/>
      <c r="L114" s="2" t="s">
        <v>19</v>
      </c>
      <c r="M114" s="3"/>
      <c r="N114" s="3"/>
      <c r="O114" s="3"/>
      <c r="P114" s="1" t="s">
        <v>20</v>
      </c>
      <c r="Q114" s="4"/>
      <c r="R114" s="4"/>
    </row>
    <row r="115" spans="1:18" ht="15" customHeight="1" x14ac:dyDescent="0.25">
      <c r="A115" s="6">
        <f t="shared" si="1"/>
        <v>0.5</v>
      </c>
      <c r="B115" s="6" t="str">
        <f>IF(INT(SUM($A$2:A113)/29.7)&gt;INT(SUM($A$2:A112)/29.7),INT(SUM($A$2:A113)/29.7)+1,"")</f>
        <v/>
      </c>
      <c r="C115" s="2" t="s">
        <v>21</v>
      </c>
      <c r="D115" s="3"/>
      <c r="E115" s="3"/>
      <c r="F115" s="3"/>
      <c r="G115" s="1" t="s">
        <v>22</v>
      </c>
      <c r="H115" s="4"/>
      <c r="I115" s="4"/>
      <c r="J115" s="7"/>
      <c r="L115" s="2" t="s">
        <v>21</v>
      </c>
      <c r="M115" s="3"/>
      <c r="N115" s="3"/>
      <c r="O115" s="3"/>
      <c r="P115" s="1" t="s">
        <v>22</v>
      </c>
      <c r="Q115" s="4"/>
      <c r="R115" s="4"/>
    </row>
    <row r="116" spans="1:18" ht="14.25" customHeight="1" x14ac:dyDescent="0.25">
      <c r="A116" s="6">
        <f t="shared" si="1"/>
        <v>0.5</v>
      </c>
      <c r="B116" s="6" t="str">
        <f>IF(INT(SUM($A$2:A114)/29.7)&gt;INT(SUM($A$2:A113)/29.7),INT(SUM($A$2:A114)/29.7)+1,"")</f>
        <v/>
      </c>
      <c r="C116" s="5"/>
      <c r="D116" s="1" t="s">
        <v>23</v>
      </c>
      <c r="E116" s="4"/>
      <c r="F116" s="4"/>
      <c r="G116" s="5"/>
      <c r="H116" s="5"/>
      <c r="I116" s="5"/>
      <c r="J116" s="7"/>
      <c r="L116" s="5"/>
      <c r="M116" s="1" t="s">
        <v>23</v>
      </c>
      <c r="N116" s="4"/>
      <c r="O116" s="4"/>
      <c r="P116" s="5"/>
      <c r="Q116" s="5"/>
      <c r="R116" s="5"/>
    </row>
    <row r="117" spans="1:18" ht="23.25" customHeight="1" x14ac:dyDescent="0.25">
      <c r="A117" s="6">
        <f t="shared" si="1"/>
        <v>0.6</v>
      </c>
      <c r="B117" s="6" t="str">
        <f>IF(INT(SUM($A$2:A115)/29.7)&gt;INT(SUM($A$2:A114)/29.7),INT(SUM($A$2:A115)/29.7)+1,"")</f>
        <v/>
      </c>
      <c r="C117" s="6" t="s">
        <v>132</v>
      </c>
      <c r="I117" s="6" t="s">
        <v>75</v>
      </c>
      <c r="J117" s="7"/>
      <c r="L117" s="6" t="s">
        <v>275</v>
      </c>
      <c r="R117" s="6" t="s">
        <v>73</v>
      </c>
    </row>
    <row r="118" spans="1:18" ht="26" customHeight="1" x14ac:dyDescent="0.25">
      <c r="A118" s="6">
        <f t="shared" si="1"/>
        <v>0.7</v>
      </c>
      <c r="B118" s="6" t="str">
        <f>IF(INT(SUM($A$2:A116)/29.7)&gt;INT(SUM($A$2:A115)/29.7),INT(SUM($A$2:A116)/29.7)+1,"")</f>
        <v/>
      </c>
      <c r="C118" s="12"/>
      <c r="D118" s="8"/>
      <c r="E118" s="8"/>
      <c r="F118" s="8"/>
      <c r="G118" s="8"/>
      <c r="H118" s="8"/>
      <c r="I118" s="8"/>
      <c r="J118" s="9"/>
      <c r="K118" s="8"/>
      <c r="L118" s="12"/>
      <c r="M118" s="8"/>
      <c r="N118" s="8"/>
      <c r="O118" s="8"/>
      <c r="P118" s="8"/>
      <c r="Q118" s="8"/>
      <c r="R118" s="8"/>
    </row>
    <row r="119" spans="1:18" ht="26" customHeight="1" x14ac:dyDescent="0.25">
      <c r="A119" s="6">
        <f t="shared" si="1"/>
        <v>1</v>
      </c>
      <c r="B119" s="6" t="str">
        <f>IF(INT(SUM($A$2:A117)/29.7)&gt;INT(SUM($A$2:A116)/29.7),INT(SUM($A$2:A117)/29.7)+1,"")</f>
        <v/>
      </c>
      <c r="J119" s="7"/>
    </row>
    <row r="120" spans="1:18" ht="17.25" customHeight="1" x14ac:dyDescent="0.25">
      <c r="A120" s="6">
        <f t="shared" si="1"/>
        <v>0.6</v>
      </c>
      <c r="B120" s="6" t="str">
        <f>IF(INT(SUM($A$2:A118)/29.7)&gt;INT(SUM($A$2:A117)/29.7),INT(SUM($A$2:A118)/29.7)+1,"")</f>
        <v/>
      </c>
      <c r="C120" s="18">
        <v>16290</v>
      </c>
      <c r="D120" s="18"/>
      <c r="E120" t="s">
        <v>90</v>
      </c>
      <c r="F120" s="116">
        <v>10.75</v>
      </c>
      <c r="G120"/>
      <c r="H120"/>
      <c r="I120" s="117" t="s">
        <v>79</v>
      </c>
      <c r="J120" s="7"/>
      <c r="L120"/>
      <c r="M120"/>
      <c r="N120"/>
      <c r="O120"/>
      <c r="P120"/>
      <c r="Q120"/>
      <c r="R120"/>
    </row>
    <row r="121" spans="1:18" ht="24" customHeight="1" x14ac:dyDescent="0.25">
      <c r="A121" s="6">
        <f t="shared" si="1"/>
        <v>0.8</v>
      </c>
      <c r="B121" s="6" t="str">
        <f>IF(INT(SUM($A$2:A119)/29.7)&gt;INT(SUM($A$2:A118)/29.7),INT(SUM($A$2:A119)/29.7)+1,"")</f>
        <v/>
      </c>
      <c r="C121" s="10" t="s">
        <v>281</v>
      </c>
      <c r="J121" s="7"/>
      <c r="L121" s="10"/>
    </row>
    <row r="122" spans="1:18" ht="8.25" customHeight="1" x14ac:dyDescent="0.25">
      <c r="A122" s="6">
        <f t="shared" si="1"/>
        <v>0.3</v>
      </c>
      <c r="B122" s="6" t="str">
        <f>IF(INT(SUM($A$2:A120)/29.7)&gt;INT(SUM($A$2:A119)/29.7),INT(SUM($A$2:A120)/29.7)+1,"")</f>
        <v/>
      </c>
      <c r="C122" s="1" t="s">
        <v>15</v>
      </c>
      <c r="D122" s="1" t="s">
        <v>16</v>
      </c>
      <c r="E122" s="1" t="s">
        <v>17</v>
      </c>
      <c r="F122" s="1" t="s">
        <v>18</v>
      </c>
      <c r="G122" s="1"/>
      <c r="H122" s="1" t="s">
        <v>17</v>
      </c>
      <c r="I122" s="1" t="s">
        <v>18</v>
      </c>
      <c r="J122" s="7"/>
      <c r="L122" s="1" t="s">
        <v>15</v>
      </c>
      <c r="M122" s="1" t="s">
        <v>16</v>
      </c>
      <c r="N122" s="1" t="s">
        <v>17</v>
      </c>
      <c r="O122" s="1" t="s">
        <v>18</v>
      </c>
      <c r="P122" s="1"/>
      <c r="Q122" s="1" t="s">
        <v>17</v>
      </c>
      <c r="R122" s="1" t="s">
        <v>18</v>
      </c>
    </row>
    <row r="123" spans="1:18" ht="15" customHeight="1" x14ac:dyDescent="0.25">
      <c r="A123" s="6">
        <f t="shared" si="1"/>
        <v>0.5</v>
      </c>
      <c r="B123" s="6" t="str">
        <f>IF(INT(SUM($A$2:A121)/29.7)&gt;INT(SUM($A$2:A120)/29.7),INT(SUM($A$2:A121)/29.7)+1,"")</f>
        <v/>
      </c>
      <c r="C123" s="2" t="s">
        <v>19</v>
      </c>
      <c r="D123" s="3"/>
      <c r="E123" s="3"/>
      <c r="F123" s="3"/>
      <c r="G123" s="1" t="s">
        <v>20</v>
      </c>
      <c r="H123" s="4"/>
      <c r="I123" s="4"/>
      <c r="J123" s="7"/>
      <c r="L123" s="2" t="s">
        <v>19</v>
      </c>
      <c r="M123" s="3"/>
      <c r="N123" s="3"/>
      <c r="O123" s="3"/>
      <c r="P123" s="1" t="s">
        <v>20</v>
      </c>
      <c r="Q123" s="4"/>
      <c r="R123" s="4"/>
    </row>
    <row r="124" spans="1:18" ht="14.25" customHeight="1" x14ac:dyDescent="0.25">
      <c r="A124" s="6">
        <f t="shared" si="1"/>
        <v>0.5</v>
      </c>
      <c r="B124" s="6" t="str">
        <f>IF(INT(SUM($A$2:A122)/29.7)&gt;INT(SUM($A$2:A121)/29.7),INT(SUM($A$2:A122)/29.7)+1,"")</f>
        <v/>
      </c>
      <c r="C124" s="2" t="s">
        <v>21</v>
      </c>
      <c r="D124" s="3"/>
      <c r="E124" s="3"/>
      <c r="F124" s="3"/>
      <c r="G124" s="1" t="s">
        <v>22</v>
      </c>
      <c r="H124" s="4"/>
      <c r="I124" s="4"/>
      <c r="J124" s="7"/>
      <c r="L124" s="2" t="s">
        <v>21</v>
      </c>
      <c r="M124" s="3"/>
      <c r="N124" s="3"/>
      <c r="O124" s="3"/>
      <c r="P124" s="1" t="s">
        <v>22</v>
      </c>
      <c r="Q124" s="4"/>
      <c r="R124" s="4"/>
    </row>
    <row r="125" spans="1:18" ht="15" customHeight="1" x14ac:dyDescent="0.25">
      <c r="A125" s="6">
        <f t="shared" si="1"/>
        <v>0.5</v>
      </c>
      <c r="B125" s="6" t="str">
        <f>IF(INT(SUM($A$2:A123)/29.7)&gt;INT(SUM($A$2:A122)/29.7),INT(SUM($A$2:A123)/29.7)+1,"")</f>
        <v/>
      </c>
      <c r="C125" s="5"/>
      <c r="D125" s="1" t="s">
        <v>23</v>
      </c>
      <c r="E125" s="4"/>
      <c r="F125" s="4"/>
      <c r="G125" s="5"/>
      <c r="H125" s="5"/>
      <c r="I125" s="5"/>
      <c r="J125" s="7"/>
      <c r="L125" s="5"/>
      <c r="M125" s="1" t="s">
        <v>23</v>
      </c>
      <c r="N125" s="4"/>
      <c r="O125" s="4"/>
      <c r="P125" s="5"/>
      <c r="Q125" s="5"/>
      <c r="R125" s="5"/>
    </row>
    <row r="126" spans="1:18" ht="23.25" customHeight="1" x14ac:dyDescent="0.25">
      <c r="A126" s="6">
        <f t="shared" si="1"/>
        <v>0.6</v>
      </c>
      <c r="B126" s="6" t="str">
        <f>IF(INT(SUM($A$2:A124)/29.7)&gt;INT(SUM($A$2:A123)/29.7),INT(SUM($A$2:A124)/29.7)+1,"")</f>
        <v/>
      </c>
      <c r="C126" s="6" t="s">
        <v>275</v>
      </c>
      <c r="I126" s="6" t="s">
        <v>73</v>
      </c>
      <c r="J126" s="7"/>
    </row>
    <row r="127" spans="1:18" ht="26" customHeight="1" x14ac:dyDescent="0.25">
      <c r="A127" s="6">
        <f t="shared" si="1"/>
        <v>0.7</v>
      </c>
      <c r="B127" s="6" t="str">
        <f>IF(INT(SUM($A$2:A125)/29.7)&gt;INT(SUM($A$2:A124)/29.7),INT(SUM($A$2:A125)/29.7)+1,"")</f>
        <v/>
      </c>
      <c r="C127" s="12"/>
      <c r="D127" s="8"/>
      <c r="E127" s="8"/>
      <c r="F127" s="8"/>
      <c r="G127" s="8"/>
      <c r="H127" s="8"/>
      <c r="I127" s="8"/>
      <c r="J127" s="9"/>
      <c r="K127" s="8"/>
      <c r="L127" s="12"/>
      <c r="M127" s="8"/>
      <c r="N127" s="8"/>
      <c r="O127" s="8"/>
      <c r="P127" s="8"/>
      <c r="Q127" s="8"/>
      <c r="R127" s="8"/>
    </row>
    <row r="128" spans="1:18" ht="26" customHeight="1" x14ac:dyDescent="0.25">
      <c r="A128" s="6">
        <f t="shared" si="1"/>
        <v>1</v>
      </c>
      <c r="B128" s="6" t="str">
        <f>IF(INT(SUM($A$2:A126)/29.7)&gt;INT(SUM($A$2:A125)/29.7),INT(SUM($A$2:A126)/29.7)+1,"")</f>
        <v/>
      </c>
      <c r="J128" s="7"/>
    </row>
    <row r="129" spans="1:18" ht="17.25" customHeight="1" x14ac:dyDescent="0.25">
      <c r="A129" s="6">
        <f t="shared" si="1"/>
        <v>0.6</v>
      </c>
      <c r="B129" s="6" t="str">
        <f>IF(INT(SUM($A$2:A127)/29.7)&gt;INT(SUM($A$2:A126)/29.7),INT(SUM($A$2:A127)/29.7)+1,"")</f>
        <v/>
      </c>
      <c r="C129"/>
      <c r="D129"/>
      <c r="E129"/>
      <c r="F129"/>
      <c r="G129"/>
      <c r="H129"/>
      <c r="I129"/>
      <c r="J129" s="7"/>
      <c r="L129"/>
      <c r="M129"/>
      <c r="N129"/>
      <c r="O129"/>
      <c r="P129"/>
      <c r="Q129"/>
      <c r="R129"/>
    </row>
    <row r="130" spans="1:18" ht="23.25" customHeight="1" x14ac:dyDescent="0.25">
      <c r="A130" s="6">
        <f t="shared" si="1"/>
        <v>0.8</v>
      </c>
      <c r="B130" s="6" t="str">
        <f>IF(INT(SUM($A$2:A128)/29.7)&gt;INT(SUM($A$2:A127)/29.7),INT(SUM($A$2:A128)/29.7)+1,"")</f>
        <v/>
      </c>
      <c r="C130" s="10"/>
      <c r="J130" s="7"/>
      <c r="L130" s="10"/>
    </row>
    <row r="131" spans="1:18" ht="9" customHeight="1" x14ac:dyDescent="0.25">
      <c r="A131" s="6">
        <f t="shared" si="1"/>
        <v>0.3</v>
      </c>
      <c r="B131" s="6" t="str">
        <f>IF(INT(SUM($A$2:A129)/29.7)&gt;INT(SUM($A$2:A128)/29.7),INT(SUM($A$2:A129)/29.7)+1,"")</f>
        <v/>
      </c>
      <c r="C131" s="1" t="s">
        <v>15</v>
      </c>
      <c r="D131" s="1" t="s">
        <v>16</v>
      </c>
      <c r="E131" s="1" t="s">
        <v>17</v>
      </c>
      <c r="F131" s="1" t="s">
        <v>18</v>
      </c>
      <c r="G131" s="1"/>
      <c r="H131" s="1" t="s">
        <v>17</v>
      </c>
      <c r="I131" s="1" t="s">
        <v>18</v>
      </c>
      <c r="J131" s="7"/>
      <c r="L131" s="1" t="s">
        <v>15</v>
      </c>
      <c r="M131" s="1" t="s">
        <v>16</v>
      </c>
      <c r="N131" s="1" t="s">
        <v>17</v>
      </c>
      <c r="O131" s="1" t="s">
        <v>18</v>
      </c>
      <c r="P131" s="1"/>
      <c r="Q131" s="1" t="s">
        <v>17</v>
      </c>
      <c r="R131" s="1" t="s">
        <v>18</v>
      </c>
    </row>
    <row r="132" spans="1:18" ht="15" customHeight="1" x14ac:dyDescent="0.25">
      <c r="A132" s="6">
        <f t="shared" si="1"/>
        <v>0.5</v>
      </c>
      <c r="B132" s="6" t="str">
        <f>IF(INT(SUM($A$2:A130)/29.7)&gt;INT(SUM($A$2:A129)/29.7),INT(SUM($A$2:A130)/29.7)+1,"")</f>
        <v/>
      </c>
      <c r="C132" s="2" t="s">
        <v>19</v>
      </c>
      <c r="D132" s="3"/>
      <c r="E132" s="3"/>
      <c r="F132" s="3"/>
      <c r="G132" s="1" t="s">
        <v>20</v>
      </c>
      <c r="H132" s="4"/>
      <c r="I132" s="4"/>
      <c r="J132" s="7"/>
      <c r="L132" s="2" t="s">
        <v>19</v>
      </c>
      <c r="M132" s="3"/>
      <c r="N132" s="3"/>
      <c r="O132" s="3"/>
      <c r="P132" s="1" t="s">
        <v>20</v>
      </c>
      <c r="Q132" s="4"/>
      <c r="R132" s="4"/>
    </row>
    <row r="133" spans="1:18" ht="14.25" customHeight="1" x14ac:dyDescent="0.25">
      <c r="A133" s="6">
        <f t="shared" si="1"/>
        <v>0.5</v>
      </c>
      <c r="B133" s="6" t="str">
        <f>IF(INT(SUM($A$2:A131)/29.7)&gt;INT(SUM($A$2:A130)/29.7),INT(SUM($A$2:A131)/29.7)+1,"")</f>
        <v/>
      </c>
      <c r="C133" s="2" t="s">
        <v>21</v>
      </c>
      <c r="D133" s="3"/>
      <c r="E133" s="3"/>
      <c r="F133" s="3"/>
      <c r="G133" s="1" t="s">
        <v>22</v>
      </c>
      <c r="H133" s="4"/>
      <c r="I133" s="4"/>
      <c r="J133" s="7"/>
      <c r="L133" s="2" t="s">
        <v>21</v>
      </c>
      <c r="M133" s="3"/>
      <c r="N133" s="3"/>
      <c r="O133" s="3"/>
      <c r="P133" s="1" t="s">
        <v>22</v>
      </c>
      <c r="Q133" s="4"/>
      <c r="R133" s="4"/>
    </row>
    <row r="134" spans="1:18" ht="15" customHeight="1" x14ac:dyDescent="0.25">
      <c r="A134" s="6">
        <f t="shared" si="1"/>
        <v>0.5</v>
      </c>
      <c r="B134" s="6" t="str">
        <f>IF(INT(SUM($A$2:A132)/29.7)&gt;INT(SUM($A$2:A131)/29.7),INT(SUM($A$2:A132)/29.7)+1,"")</f>
        <v/>
      </c>
      <c r="C134" s="5"/>
      <c r="D134" s="1" t="s">
        <v>23</v>
      </c>
      <c r="E134" s="4"/>
      <c r="F134" s="4"/>
      <c r="G134" s="5"/>
      <c r="H134" s="5"/>
      <c r="I134" s="5"/>
      <c r="J134" s="7"/>
      <c r="L134" s="5"/>
      <c r="M134" s="1" t="s">
        <v>23</v>
      </c>
      <c r="N134" s="4"/>
      <c r="O134" s="4"/>
      <c r="P134" s="5"/>
      <c r="Q134" s="5"/>
      <c r="R134" s="5"/>
    </row>
    <row r="135" spans="1:18" ht="23.25" customHeight="1" x14ac:dyDescent="0.25">
      <c r="A135" s="6">
        <f t="shared" si="1"/>
        <v>0.6</v>
      </c>
      <c r="B135" s="6" t="str">
        <f>IF(INT(SUM($A$2:A133)/29.7)&gt;INT(SUM($A$2:A132)/29.7),INT(SUM($A$2:A133)/29.7)+1,"")</f>
        <v/>
      </c>
      <c r="J135" s="7"/>
    </row>
    <row r="136" spans="1:18" ht="29" hidden="1" customHeight="1" x14ac:dyDescent="0.25">
      <c r="A136" s="6">
        <f t="shared" si="1"/>
        <v>0.7</v>
      </c>
      <c r="B136" s="6" t="str">
        <f>IF(INT(SUM($A$2:A134)/29.7)&gt;INT(SUM($A$2:A133)/29.7),INT(SUM($A$2:A134)/29.7)+1,"")</f>
        <v/>
      </c>
      <c r="C136" s="13"/>
      <c r="L136" s="13"/>
    </row>
    <row r="137" spans="1:18" ht="29" hidden="1" customHeight="1" x14ac:dyDescent="0.25">
      <c r="A137" s="6">
        <f t="shared" si="1"/>
        <v>1</v>
      </c>
      <c r="B137" s="6" t="str">
        <f>IF(INT(SUM($A$2:A135)/29.7)&gt;INT(SUM($A$2:A134)/29.7),INT(SUM($A$2:A135)/29.7)+1,"")</f>
        <v/>
      </c>
    </row>
    <row r="138" spans="1:18" ht="17.25" customHeight="1" x14ac:dyDescent="0.25">
      <c r="A138" s="6">
        <f t="shared" si="1"/>
        <v>0.6</v>
      </c>
      <c r="B138" s="6" t="str">
        <f>IF(INT(SUM($A$2:A136)/29.7)&gt;INT(SUM($A$2:A135)/29.7),INT(SUM($A$2:A136)/29.7)+1,"")</f>
        <v/>
      </c>
      <c r="C138"/>
      <c r="D138"/>
      <c r="E138"/>
      <c r="F138"/>
      <c r="G138"/>
      <c r="H138"/>
      <c r="I138"/>
      <c r="J138" s="7"/>
      <c r="L138"/>
      <c r="M138"/>
      <c r="N138"/>
      <c r="O138"/>
      <c r="P138"/>
      <c r="Q138"/>
      <c r="R138"/>
    </row>
    <row r="139" spans="1:18" ht="23.25" customHeight="1" x14ac:dyDescent="0.25">
      <c r="A139" s="6">
        <f t="shared" ref="A139:A202" si="2">A130</f>
        <v>0.8</v>
      </c>
      <c r="B139" s="6" t="str">
        <f>IF(INT(SUM($A$2:A137)/29.7)&gt;INT(SUM($A$2:A136)/29.7),INT(SUM($A$2:A137)/29.7)+1,"")</f>
        <v/>
      </c>
      <c r="C139" s="10"/>
      <c r="J139" s="7"/>
      <c r="L139" s="10"/>
    </row>
    <row r="140" spans="1:18" ht="9" customHeight="1" x14ac:dyDescent="0.25">
      <c r="A140" s="6">
        <f t="shared" si="2"/>
        <v>0.3</v>
      </c>
      <c r="B140" s="6" t="str">
        <f>IF(INT(SUM($A$2:A138)/29.7)&gt;INT(SUM($A$2:A137)/29.7),INT(SUM($A$2:A138)/29.7)+1,"")</f>
        <v/>
      </c>
      <c r="C140" s="1" t="s">
        <v>15</v>
      </c>
      <c r="D140" s="1" t="s">
        <v>16</v>
      </c>
      <c r="E140" s="1" t="s">
        <v>17</v>
      </c>
      <c r="F140" s="1" t="s">
        <v>18</v>
      </c>
      <c r="G140" s="1"/>
      <c r="H140" s="1" t="s">
        <v>17</v>
      </c>
      <c r="I140" s="1" t="s">
        <v>18</v>
      </c>
      <c r="J140" s="7"/>
      <c r="L140" s="1" t="s">
        <v>15</v>
      </c>
      <c r="M140" s="1" t="s">
        <v>16</v>
      </c>
      <c r="N140" s="1" t="s">
        <v>17</v>
      </c>
      <c r="O140" s="1" t="s">
        <v>18</v>
      </c>
      <c r="P140" s="1"/>
      <c r="Q140" s="1" t="s">
        <v>17</v>
      </c>
      <c r="R140" s="1" t="s">
        <v>18</v>
      </c>
    </row>
    <row r="141" spans="1:18" ht="14.25" customHeight="1" x14ac:dyDescent="0.25">
      <c r="A141" s="6">
        <f t="shared" si="2"/>
        <v>0.5</v>
      </c>
      <c r="B141" s="6" t="str">
        <f>IF(INT(SUM($A$2:A139)/29.7)&gt;INT(SUM($A$2:A138)/29.7),INT(SUM($A$2:A139)/29.7)+1,"")</f>
        <v/>
      </c>
      <c r="C141" s="2" t="s">
        <v>19</v>
      </c>
      <c r="D141" s="3"/>
      <c r="E141" s="3"/>
      <c r="F141" s="3"/>
      <c r="G141" s="1" t="s">
        <v>20</v>
      </c>
      <c r="H141" s="4"/>
      <c r="I141" s="4"/>
      <c r="J141" s="7"/>
      <c r="L141" s="2" t="s">
        <v>19</v>
      </c>
      <c r="M141" s="3"/>
      <c r="N141" s="3"/>
      <c r="O141" s="3"/>
      <c r="P141" s="1" t="s">
        <v>20</v>
      </c>
      <c r="Q141" s="4"/>
      <c r="R141" s="4"/>
    </row>
    <row r="142" spans="1:18" ht="15" customHeight="1" x14ac:dyDescent="0.25">
      <c r="A142" s="6">
        <f t="shared" si="2"/>
        <v>0.5</v>
      </c>
      <c r="B142" s="6" t="str">
        <f>IF(INT(SUM($A$2:A140)/29.7)&gt;INT(SUM($A$2:A139)/29.7),INT(SUM($A$2:A140)/29.7)+1,"")</f>
        <v/>
      </c>
      <c r="C142" s="2" t="s">
        <v>21</v>
      </c>
      <c r="D142" s="3"/>
      <c r="E142" s="3"/>
      <c r="F142" s="3"/>
      <c r="G142" s="1" t="s">
        <v>22</v>
      </c>
      <c r="H142" s="4"/>
      <c r="I142" s="4"/>
      <c r="J142" s="7"/>
      <c r="L142" s="2" t="s">
        <v>21</v>
      </c>
      <c r="M142" s="3"/>
      <c r="N142" s="3"/>
      <c r="O142" s="3"/>
      <c r="P142" s="1" t="s">
        <v>22</v>
      </c>
      <c r="Q142" s="4"/>
      <c r="R142" s="4"/>
    </row>
    <row r="143" spans="1:18" ht="14.25" customHeight="1" x14ac:dyDescent="0.25">
      <c r="A143" s="6">
        <f t="shared" si="2"/>
        <v>0.5</v>
      </c>
      <c r="B143" s="6" t="str">
        <f>IF(INT(SUM($A$2:A141)/29.7)&gt;INT(SUM($A$2:A140)/29.7),INT(SUM($A$2:A141)/29.7)+1,"")</f>
        <v/>
      </c>
      <c r="C143" s="5"/>
      <c r="D143" s="1" t="s">
        <v>23</v>
      </c>
      <c r="E143" s="4"/>
      <c r="F143" s="4"/>
      <c r="G143" s="5"/>
      <c r="H143" s="5"/>
      <c r="I143" s="5"/>
      <c r="J143" s="7"/>
      <c r="L143" s="5"/>
      <c r="M143" s="1" t="s">
        <v>23</v>
      </c>
      <c r="N143" s="4"/>
      <c r="O143" s="4"/>
      <c r="P143" s="5"/>
      <c r="Q143" s="5"/>
      <c r="R143" s="5"/>
    </row>
    <row r="144" spans="1:18" ht="24" customHeight="1" x14ac:dyDescent="0.25">
      <c r="A144" s="6">
        <f t="shared" si="2"/>
        <v>0.6</v>
      </c>
      <c r="B144" s="6" t="str">
        <f>IF(INT(SUM($A$2:A142)/29.7)&gt;INT(SUM($A$2:A141)/29.7),INT(SUM($A$2:A142)/29.7)+1,"")</f>
        <v/>
      </c>
      <c r="J144" s="7"/>
    </row>
    <row r="145" spans="1:18" ht="26" customHeight="1" x14ac:dyDescent="0.25">
      <c r="A145" s="6">
        <f t="shared" si="2"/>
        <v>0.7</v>
      </c>
      <c r="B145" s="6" t="str">
        <f>IF(INT(SUM($A$2:A143)/29.7)&gt;INT(SUM($A$2:A142)/29.7),INT(SUM($A$2:A143)/29.7)+1,"")</f>
        <v/>
      </c>
      <c r="C145" s="12"/>
      <c r="D145" s="8"/>
      <c r="E145" s="8"/>
      <c r="F145" s="8"/>
      <c r="G145" s="8"/>
      <c r="H145" s="8"/>
      <c r="I145" s="8"/>
      <c r="J145" s="9"/>
      <c r="K145" s="8"/>
      <c r="L145" s="12"/>
      <c r="M145" s="8"/>
      <c r="N145" s="8"/>
      <c r="O145" s="8"/>
      <c r="P145" s="8"/>
      <c r="Q145" s="8"/>
      <c r="R145" s="8"/>
    </row>
    <row r="146" spans="1:18" ht="26" customHeight="1" x14ac:dyDescent="0.25">
      <c r="A146" s="6">
        <f t="shared" si="2"/>
        <v>1</v>
      </c>
      <c r="B146" s="6" t="str">
        <f>IF(INT(SUM($A$2:A144)/29.7)&gt;INT(SUM($A$2:A143)/29.7),INT(SUM($A$2:A144)/29.7)+1,"")</f>
        <v/>
      </c>
      <c r="J146" s="7"/>
    </row>
    <row r="147" spans="1:18" ht="18" customHeight="1" x14ac:dyDescent="0.25">
      <c r="A147" s="6">
        <f t="shared" si="2"/>
        <v>0.6</v>
      </c>
      <c r="B147" s="6" t="str">
        <f>IF(INT(SUM($A$2:A145)/29.7)&gt;INT(SUM($A$2:A144)/29.7),INT(SUM($A$2:A145)/29.7)+1,"")</f>
        <v/>
      </c>
      <c r="C147"/>
      <c r="D147"/>
      <c r="E147"/>
      <c r="F147"/>
      <c r="G147"/>
      <c r="H147"/>
      <c r="I147"/>
      <c r="J147" s="7"/>
      <c r="L147"/>
      <c r="M147"/>
      <c r="N147"/>
      <c r="O147"/>
      <c r="P147"/>
      <c r="Q147"/>
      <c r="R147"/>
    </row>
    <row r="148" spans="1:18" ht="23.25" customHeight="1" x14ac:dyDescent="0.25">
      <c r="A148" s="6">
        <f t="shared" si="2"/>
        <v>0.8</v>
      </c>
      <c r="B148" s="6" t="str">
        <f>IF(INT(SUM($A$2:A146)/29.7)&gt;INT(SUM($A$2:A145)/29.7),INT(SUM($A$2:A146)/29.7)+1,"")</f>
        <v/>
      </c>
      <c r="C148" s="10"/>
      <c r="J148" s="7"/>
      <c r="L148" s="10"/>
    </row>
    <row r="149" spans="1:18" ht="9" customHeight="1" x14ac:dyDescent="0.25">
      <c r="A149" s="6">
        <f t="shared" si="2"/>
        <v>0.3</v>
      </c>
      <c r="B149" s="6">
        <f>IF(INT(SUM($A$2:A147)/29.7)&gt;INT(SUM($A$2:A146)/29.7),INT(SUM($A$2:A147)/29.7)+1,"")</f>
        <v>4</v>
      </c>
      <c r="C149" s="1" t="s">
        <v>15</v>
      </c>
      <c r="D149" s="1" t="s">
        <v>16</v>
      </c>
      <c r="E149" s="1" t="s">
        <v>17</v>
      </c>
      <c r="F149" s="1" t="s">
        <v>18</v>
      </c>
      <c r="G149" s="1"/>
      <c r="H149" s="1" t="s">
        <v>17</v>
      </c>
      <c r="I149" s="1" t="s">
        <v>18</v>
      </c>
      <c r="J149" s="7"/>
      <c r="L149" s="1" t="s">
        <v>15</v>
      </c>
      <c r="M149" s="1" t="s">
        <v>16</v>
      </c>
      <c r="N149" s="1" t="s">
        <v>17</v>
      </c>
      <c r="O149" s="1" t="s">
        <v>18</v>
      </c>
      <c r="P149" s="1"/>
      <c r="Q149" s="1" t="s">
        <v>17</v>
      </c>
      <c r="R149" s="1" t="s">
        <v>18</v>
      </c>
    </row>
    <row r="150" spans="1:18" ht="14.25" customHeight="1" x14ac:dyDescent="0.25">
      <c r="A150" s="6">
        <f t="shared" si="2"/>
        <v>0.5</v>
      </c>
      <c r="B150" s="6" t="str">
        <f>IF(INT(SUM($A$2:A148)/29.7)&gt;INT(SUM($A$2:A147)/29.7),INT(SUM($A$2:A148)/29.7)+1,"")</f>
        <v/>
      </c>
      <c r="C150" s="2" t="s">
        <v>19</v>
      </c>
      <c r="D150" s="3"/>
      <c r="E150" s="3"/>
      <c r="F150" s="3"/>
      <c r="G150" s="1" t="s">
        <v>20</v>
      </c>
      <c r="H150" s="4"/>
      <c r="I150" s="4"/>
      <c r="J150" s="7"/>
      <c r="L150" s="2" t="s">
        <v>19</v>
      </c>
      <c r="M150" s="3"/>
      <c r="N150" s="3"/>
      <c r="O150" s="3"/>
      <c r="P150" s="1" t="s">
        <v>20</v>
      </c>
      <c r="Q150" s="4"/>
      <c r="R150" s="4"/>
    </row>
    <row r="151" spans="1:18" ht="15" customHeight="1" x14ac:dyDescent="0.25">
      <c r="A151" s="6">
        <f t="shared" si="2"/>
        <v>0.5</v>
      </c>
      <c r="B151" s="6" t="str">
        <f>IF(INT(SUM($A$2:A149)/29.7)&gt;INT(SUM($A$2:A148)/29.7),INT(SUM($A$2:A149)/29.7)+1,"")</f>
        <v/>
      </c>
      <c r="C151" s="2" t="s">
        <v>21</v>
      </c>
      <c r="D151" s="3"/>
      <c r="E151" s="3"/>
      <c r="F151" s="3"/>
      <c r="G151" s="1" t="s">
        <v>22</v>
      </c>
      <c r="H151" s="4"/>
      <c r="I151" s="4"/>
      <c r="J151" s="7"/>
      <c r="L151" s="2" t="s">
        <v>21</v>
      </c>
      <c r="M151" s="3"/>
      <c r="N151" s="3"/>
      <c r="O151" s="3"/>
      <c r="P151" s="1" t="s">
        <v>22</v>
      </c>
      <c r="Q151" s="4"/>
      <c r="R151" s="4"/>
    </row>
    <row r="152" spans="1:18" ht="14.25" customHeight="1" x14ac:dyDescent="0.25">
      <c r="A152" s="6">
        <f t="shared" si="2"/>
        <v>0.5</v>
      </c>
      <c r="B152" s="6" t="str">
        <f>IF(INT(SUM($A$2:A150)/29.7)&gt;INT(SUM($A$2:A149)/29.7),INT(SUM($A$2:A150)/29.7)+1,"")</f>
        <v/>
      </c>
      <c r="C152" s="5"/>
      <c r="D152" s="1" t="s">
        <v>23</v>
      </c>
      <c r="E152" s="4"/>
      <c r="F152" s="4"/>
      <c r="G152" s="5"/>
      <c r="H152" s="5"/>
      <c r="I152" s="5"/>
      <c r="J152" s="7"/>
      <c r="L152" s="5"/>
      <c r="M152" s="1" t="s">
        <v>23</v>
      </c>
      <c r="N152" s="4"/>
      <c r="O152" s="4"/>
      <c r="P152" s="5"/>
      <c r="Q152" s="5"/>
      <c r="R152" s="5"/>
    </row>
    <row r="153" spans="1:18" ht="23.25" customHeight="1" x14ac:dyDescent="0.25">
      <c r="A153" s="6">
        <f t="shared" si="2"/>
        <v>0.6</v>
      </c>
      <c r="B153" s="6" t="str">
        <f>IF(INT(SUM($A$2:A151)/29.7)&gt;INT(SUM($A$2:A150)/29.7),INT(SUM($A$2:A151)/29.7)+1,"")</f>
        <v/>
      </c>
      <c r="J153" s="7"/>
    </row>
    <row r="154" spans="1:18" ht="26" customHeight="1" x14ac:dyDescent="0.25">
      <c r="A154" s="6">
        <f t="shared" si="2"/>
        <v>0.7</v>
      </c>
      <c r="B154" s="6" t="str">
        <f>IF(INT(SUM($A$2:A152)/29.7)&gt;INT(SUM($A$2:A151)/29.7),INT(SUM($A$2:A152)/29.7)+1,"")</f>
        <v/>
      </c>
      <c r="C154" s="12"/>
      <c r="D154" s="8"/>
      <c r="E154" s="8"/>
      <c r="F154" s="8"/>
      <c r="G154" s="8"/>
      <c r="H154" s="8"/>
      <c r="I154" s="8"/>
      <c r="J154" s="9"/>
      <c r="K154" s="8"/>
      <c r="L154" s="12"/>
      <c r="M154" s="8"/>
      <c r="N154" s="8"/>
      <c r="O154" s="8"/>
      <c r="P154" s="8"/>
      <c r="Q154" s="8"/>
      <c r="R154" s="8"/>
    </row>
    <row r="155" spans="1:18" ht="26" customHeight="1" x14ac:dyDescent="0.25">
      <c r="A155" s="6">
        <f t="shared" si="2"/>
        <v>1</v>
      </c>
      <c r="B155" s="6" t="str">
        <f>IF(INT(SUM($A$2:A153)/29.7)&gt;INT(SUM($A$2:A152)/29.7),INT(SUM($A$2:A153)/29.7)+1,"")</f>
        <v/>
      </c>
      <c r="J155" s="7"/>
    </row>
    <row r="156" spans="1:18" ht="18" customHeight="1" x14ac:dyDescent="0.25">
      <c r="A156" s="6">
        <f t="shared" si="2"/>
        <v>0.6</v>
      </c>
      <c r="B156" s="6" t="str">
        <f>IF(INT(SUM($A$2:A154)/29.7)&gt;INT(SUM($A$2:A153)/29.7),INT(SUM($A$2:A154)/29.7)+1,"")</f>
        <v/>
      </c>
      <c r="C156"/>
      <c r="D156"/>
      <c r="E156"/>
      <c r="F156"/>
      <c r="G156"/>
      <c r="H156"/>
      <c r="I156"/>
      <c r="J156" s="7"/>
      <c r="L156"/>
      <c r="M156"/>
      <c r="N156"/>
      <c r="O156"/>
      <c r="P156"/>
      <c r="Q156"/>
      <c r="R156"/>
    </row>
    <row r="157" spans="1:18" ht="23.25" customHeight="1" x14ac:dyDescent="0.25">
      <c r="A157" s="6">
        <f t="shared" si="2"/>
        <v>0.8</v>
      </c>
      <c r="B157" s="6" t="str">
        <f>IF(INT(SUM($A$2:A155)/29.7)&gt;INT(SUM($A$2:A154)/29.7),INT(SUM($A$2:A155)/29.7)+1,"")</f>
        <v/>
      </c>
      <c r="C157" s="10"/>
      <c r="J157" s="7"/>
      <c r="L157" s="10"/>
    </row>
    <row r="158" spans="1:18" ht="8.25" customHeight="1" x14ac:dyDescent="0.25">
      <c r="A158" s="6">
        <f t="shared" si="2"/>
        <v>0.3</v>
      </c>
      <c r="B158" s="6" t="str">
        <f>IF(INT(SUM($A$2:A156)/29.7)&gt;INT(SUM($A$2:A155)/29.7),INT(SUM($A$2:A156)/29.7)+1,"")</f>
        <v/>
      </c>
      <c r="C158" s="1" t="s">
        <v>15</v>
      </c>
      <c r="D158" s="1" t="s">
        <v>16</v>
      </c>
      <c r="E158" s="1" t="s">
        <v>17</v>
      </c>
      <c r="F158" s="1" t="s">
        <v>18</v>
      </c>
      <c r="G158" s="1"/>
      <c r="H158" s="1" t="s">
        <v>17</v>
      </c>
      <c r="I158" s="1" t="s">
        <v>18</v>
      </c>
      <c r="J158" s="7"/>
      <c r="L158" s="1" t="s">
        <v>15</v>
      </c>
      <c r="M158" s="1" t="s">
        <v>16</v>
      </c>
      <c r="N158" s="1" t="s">
        <v>17</v>
      </c>
      <c r="O158" s="1" t="s">
        <v>18</v>
      </c>
      <c r="P158" s="1"/>
      <c r="Q158" s="1" t="s">
        <v>17</v>
      </c>
      <c r="R158" s="1" t="s">
        <v>18</v>
      </c>
    </row>
    <row r="159" spans="1:18" ht="15" customHeight="1" x14ac:dyDescent="0.25">
      <c r="A159" s="6">
        <f t="shared" si="2"/>
        <v>0.5</v>
      </c>
      <c r="B159" s="6" t="str">
        <f>IF(INT(SUM($A$2:A157)/29.7)&gt;INT(SUM($A$2:A156)/29.7),INT(SUM($A$2:A157)/29.7)+1,"")</f>
        <v/>
      </c>
      <c r="C159" s="2" t="s">
        <v>19</v>
      </c>
      <c r="D159" s="3"/>
      <c r="E159" s="3"/>
      <c r="F159" s="3"/>
      <c r="G159" s="1" t="s">
        <v>20</v>
      </c>
      <c r="H159" s="4"/>
      <c r="I159" s="4"/>
      <c r="J159" s="7"/>
      <c r="L159" s="2" t="s">
        <v>19</v>
      </c>
      <c r="M159" s="3"/>
      <c r="N159" s="3"/>
      <c r="O159" s="3"/>
      <c r="P159" s="1" t="s">
        <v>20</v>
      </c>
      <c r="Q159" s="4"/>
      <c r="R159" s="4"/>
    </row>
    <row r="160" spans="1:18" ht="15" customHeight="1" x14ac:dyDescent="0.25">
      <c r="A160" s="6">
        <f t="shared" si="2"/>
        <v>0.5</v>
      </c>
      <c r="B160" s="6" t="str">
        <f>IF(INT(SUM($A$2:A158)/29.7)&gt;INT(SUM($A$2:A157)/29.7),INT(SUM($A$2:A158)/29.7)+1,"")</f>
        <v/>
      </c>
      <c r="C160" s="2" t="s">
        <v>21</v>
      </c>
      <c r="D160" s="3"/>
      <c r="E160" s="3"/>
      <c r="F160" s="3"/>
      <c r="G160" s="1" t="s">
        <v>22</v>
      </c>
      <c r="H160" s="4"/>
      <c r="I160" s="4"/>
      <c r="J160" s="7"/>
      <c r="L160" s="2" t="s">
        <v>21</v>
      </c>
      <c r="M160" s="3"/>
      <c r="N160" s="3"/>
      <c r="O160" s="3"/>
      <c r="P160" s="1" t="s">
        <v>22</v>
      </c>
      <c r="Q160" s="4"/>
      <c r="R160" s="4"/>
    </row>
    <row r="161" spans="1:18" ht="14.25" customHeight="1" x14ac:dyDescent="0.25">
      <c r="A161" s="6">
        <f t="shared" si="2"/>
        <v>0.5</v>
      </c>
      <c r="B161" s="6" t="str">
        <f>IF(INT(SUM($A$2:A159)/29.7)&gt;INT(SUM($A$2:A158)/29.7),INT(SUM($A$2:A159)/29.7)+1,"")</f>
        <v/>
      </c>
      <c r="C161" s="5"/>
      <c r="D161" s="1" t="s">
        <v>23</v>
      </c>
      <c r="E161" s="4"/>
      <c r="F161" s="4"/>
      <c r="G161" s="5"/>
      <c r="H161" s="5"/>
      <c r="I161" s="5"/>
      <c r="J161" s="7"/>
      <c r="L161" s="5"/>
      <c r="M161" s="1" t="s">
        <v>23</v>
      </c>
      <c r="N161" s="4"/>
      <c r="O161" s="4"/>
      <c r="P161" s="5"/>
      <c r="Q161" s="5"/>
      <c r="R161" s="5"/>
    </row>
    <row r="162" spans="1:18" ht="23.25" customHeight="1" x14ac:dyDescent="0.25">
      <c r="A162" s="6">
        <f t="shared" si="2"/>
        <v>0.6</v>
      </c>
      <c r="B162" s="6" t="str">
        <f>IF(INT(SUM($A$2:A160)/29.7)&gt;INT(SUM($A$2:A159)/29.7),INT(SUM($A$2:A160)/29.7)+1,"")</f>
        <v/>
      </c>
      <c r="J162" s="7"/>
    </row>
    <row r="163" spans="1:18" ht="26" customHeight="1" x14ac:dyDescent="0.25">
      <c r="A163" s="6">
        <f t="shared" si="2"/>
        <v>0.7</v>
      </c>
      <c r="B163" s="6" t="str">
        <f>IF(INT(SUM($A$2:A161)/29.7)&gt;INT(SUM($A$2:A160)/29.7),INT(SUM($A$2:A161)/29.7)+1,"")</f>
        <v/>
      </c>
      <c r="C163" s="12"/>
      <c r="D163" s="8"/>
      <c r="E163" s="8"/>
      <c r="F163" s="8"/>
      <c r="G163" s="8"/>
      <c r="H163" s="8"/>
      <c r="I163" s="8"/>
      <c r="J163" s="9"/>
      <c r="K163" s="8"/>
      <c r="L163" s="12"/>
      <c r="M163" s="8"/>
      <c r="N163" s="8"/>
      <c r="O163" s="8"/>
      <c r="P163" s="8"/>
      <c r="Q163" s="8"/>
      <c r="R163" s="8"/>
    </row>
    <row r="164" spans="1:18" ht="26" customHeight="1" x14ac:dyDescent="0.25">
      <c r="A164" s="6">
        <f t="shared" si="2"/>
        <v>1</v>
      </c>
      <c r="B164" s="6" t="str">
        <f>IF(INT(SUM($A$2:A162)/29.7)&gt;INT(SUM($A$2:A161)/29.7),INT(SUM($A$2:A162)/29.7)+1,"")</f>
        <v/>
      </c>
      <c r="J164" s="7"/>
    </row>
    <row r="165" spans="1:18" ht="17.25" customHeight="1" x14ac:dyDescent="0.25">
      <c r="A165" s="6">
        <f t="shared" si="2"/>
        <v>0.6</v>
      </c>
      <c r="B165" s="6" t="str">
        <f>IF(INT(SUM($A$2:A163)/29.7)&gt;INT(SUM($A$2:A162)/29.7),INT(SUM($A$2:A163)/29.7)+1,"")</f>
        <v/>
      </c>
      <c r="C165"/>
      <c r="D165"/>
      <c r="E165"/>
      <c r="F165"/>
      <c r="G165"/>
      <c r="H165"/>
      <c r="I165"/>
      <c r="J165" s="7"/>
      <c r="L165"/>
      <c r="M165"/>
      <c r="N165"/>
      <c r="O165"/>
      <c r="P165"/>
      <c r="Q165"/>
      <c r="R165"/>
    </row>
    <row r="166" spans="1:18" ht="24" customHeight="1" x14ac:dyDescent="0.25">
      <c r="A166" s="6">
        <f t="shared" si="2"/>
        <v>0.8</v>
      </c>
      <c r="B166" s="6" t="str">
        <f>IF(INT(SUM($A$2:A164)/29.7)&gt;INT(SUM($A$2:A163)/29.7),INT(SUM($A$2:A164)/29.7)+1,"")</f>
        <v/>
      </c>
      <c r="C166" s="10"/>
      <c r="J166" s="7"/>
      <c r="L166" s="10"/>
    </row>
    <row r="167" spans="1:18" ht="8.25" customHeight="1" x14ac:dyDescent="0.25">
      <c r="A167" s="6">
        <f t="shared" si="2"/>
        <v>0.3</v>
      </c>
      <c r="B167" s="6" t="str">
        <f>IF(INT(SUM($A$2:A165)/29.7)&gt;INT(SUM($A$2:A164)/29.7),INT(SUM($A$2:A165)/29.7)+1,"")</f>
        <v/>
      </c>
      <c r="C167" s="1" t="s">
        <v>15</v>
      </c>
      <c r="D167" s="1" t="s">
        <v>16</v>
      </c>
      <c r="E167" s="1" t="s">
        <v>17</v>
      </c>
      <c r="F167" s="1" t="s">
        <v>18</v>
      </c>
      <c r="G167" s="1"/>
      <c r="H167" s="1" t="s">
        <v>17</v>
      </c>
      <c r="I167" s="1" t="s">
        <v>18</v>
      </c>
      <c r="J167" s="7"/>
      <c r="L167" s="1" t="s">
        <v>15</v>
      </c>
      <c r="M167" s="1" t="s">
        <v>16</v>
      </c>
      <c r="N167" s="1" t="s">
        <v>17</v>
      </c>
      <c r="O167" s="1" t="s">
        <v>18</v>
      </c>
      <c r="P167" s="1"/>
      <c r="Q167" s="1" t="s">
        <v>17</v>
      </c>
      <c r="R167" s="1" t="s">
        <v>18</v>
      </c>
    </row>
    <row r="168" spans="1:18" ht="15" customHeight="1" x14ac:dyDescent="0.25">
      <c r="A168" s="6">
        <f t="shared" si="2"/>
        <v>0.5</v>
      </c>
      <c r="B168" s="6" t="str">
        <f>IF(INT(SUM($A$2:A166)/29.7)&gt;INT(SUM($A$2:A165)/29.7),INT(SUM($A$2:A166)/29.7)+1,"")</f>
        <v/>
      </c>
      <c r="C168" s="2" t="s">
        <v>19</v>
      </c>
      <c r="D168" s="3"/>
      <c r="E168" s="3"/>
      <c r="F168" s="3"/>
      <c r="G168" s="1" t="s">
        <v>20</v>
      </c>
      <c r="H168" s="4"/>
      <c r="I168" s="4"/>
      <c r="J168" s="7"/>
      <c r="L168" s="2" t="s">
        <v>19</v>
      </c>
      <c r="M168" s="3"/>
      <c r="N168" s="3"/>
      <c r="O168" s="3"/>
      <c r="P168" s="1" t="s">
        <v>20</v>
      </c>
      <c r="Q168" s="4"/>
      <c r="R168" s="4"/>
    </row>
    <row r="169" spans="1:18" ht="14.25" customHeight="1" x14ac:dyDescent="0.25">
      <c r="A169" s="6">
        <f t="shared" si="2"/>
        <v>0.5</v>
      </c>
      <c r="B169" s="6" t="str">
        <f>IF(INT(SUM($A$2:A167)/29.7)&gt;INT(SUM($A$2:A166)/29.7),INT(SUM($A$2:A167)/29.7)+1,"")</f>
        <v/>
      </c>
      <c r="C169" s="2" t="s">
        <v>21</v>
      </c>
      <c r="D169" s="3"/>
      <c r="E169" s="3"/>
      <c r="F169" s="3"/>
      <c r="G169" s="1" t="s">
        <v>22</v>
      </c>
      <c r="H169" s="4"/>
      <c r="I169" s="4"/>
      <c r="J169" s="7"/>
      <c r="L169" s="2" t="s">
        <v>21</v>
      </c>
      <c r="M169" s="3"/>
      <c r="N169" s="3"/>
      <c r="O169" s="3"/>
      <c r="P169" s="1" t="s">
        <v>22</v>
      </c>
      <c r="Q169" s="4"/>
      <c r="R169" s="4"/>
    </row>
    <row r="170" spans="1:18" ht="15" customHeight="1" x14ac:dyDescent="0.25">
      <c r="A170" s="6">
        <f t="shared" si="2"/>
        <v>0.5</v>
      </c>
      <c r="B170" s="6" t="str">
        <f>IF(INT(SUM($A$2:A168)/29.7)&gt;INT(SUM($A$2:A167)/29.7),INT(SUM($A$2:A168)/29.7)+1,"")</f>
        <v/>
      </c>
      <c r="C170" s="5"/>
      <c r="D170" s="1" t="s">
        <v>23</v>
      </c>
      <c r="E170" s="4"/>
      <c r="F170" s="4"/>
      <c r="G170" s="5"/>
      <c r="H170" s="5"/>
      <c r="I170" s="5"/>
      <c r="J170" s="7"/>
      <c r="L170" s="5"/>
      <c r="M170" s="1" t="s">
        <v>23</v>
      </c>
      <c r="N170" s="4"/>
      <c r="O170" s="4"/>
      <c r="P170" s="5"/>
      <c r="Q170" s="5"/>
      <c r="R170" s="5"/>
    </row>
    <row r="171" spans="1:18" ht="23.25" customHeight="1" x14ac:dyDescent="0.25">
      <c r="A171" s="6">
        <f t="shared" si="2"/>
        <v>0.6</v>
      </c>
      <c r="B171" s="6" t="str">
        <f>IF(INT(SUM($A$2:A169)/29.7)&gt;INT(SUM($A$2:A168)/29.7),INT(SUM($A$2:A169)/29.7)+1,"")</f>
        <v/>
      </c>
      <c r="J171" s="7"/>
    </row>
    <row r="172" spans="1:18" ht="26" customHeight="1" x14ac:dyDescent="0.25">
      <c r="A172" s="6">
        <f t="shared" si="2"/>
        <v>0.7</v>
      </c>
      <c r="B172" s="6" t="str">
        <f>IF(INT(SUM($A$2:A170)/29.7)&gt;INT(SUM($A$2:A169)/29.7),INT(SUM($A$2:A170)/29.7)+1,"")</f>
        <v/>
      </c>
      <c r="C172" s="12"/>
      <c r="D172" s="8"/>
      <c r="E172" s="8"/>
      <c r="F172" s="8"/>
      <c r="G172" s="8"/>
      <c r="H172" s="8"/>
      <c r="I172" s="8"/>
      <c r="J172" s="9"/>
      <c r="K172" s="8"/>
      <c r="L172" s="12"/>
      <c r="M172" s="8"/>
      <c r="N172" s="8"/>
      <c r="O172" s="8"/>
      <c r="P172" s="8"/>
      <c r="Q172" s="8"/>
      <c r="R172" s="8"/>
    </row>
    <row r="173" spans="1:18" ht="26" customHeight="1" x14ac:dyDescent="0.25">
      <c r="A173" s="6">
        <f t="shared" si="2"/>
        <v>1</v>
      </c>
      <c r="B173" s="6" t="str">
        <f>IF(INT(SUM($A$2:A171)/29.7)&gt;INT(SUM($A$2:A170)/29.7),INT(SUM($A$2:A171)/29.7)+1,"")</f>
        <v/>
      </c>
      <c r="J173" s="7"/>
    </row>
    <row r="174" spans="1:18" ht="17.25" customHeight="1" x14ac:dyDescent="0.25">
      <c r="A174" s="6">
        <f t="shared" si="2"/>
        <v>0.6</v>
      </c>
      <c r="B174" s="6" t="str">
        <f>IF(INT(SUM($A$2:A172)/29.7)&gt;INT(SUM($A$2:A171)/29.7),INT(SUM($A$2:A172)/29.7)+1,"")</f>
        <v/>
      </c>
      <c r="C174"/>
      <c r="D174"/>
      <c r="E174"/>
      <c r="F174"/>
      <c r="G174"/>
      <c r="H174"/>
      <c r="I174"/>
      <c r="J174" s="7"/>
      <c r="L174"/>
      <c r="M174"/>
      <c r="N174"/>
      <c r="O174"/>
      <c r="P174"/>
      <c r="Q174"/>
      <c r="R174"/>
    </row>
    <row r="175" spans="1:18" ht="23.25" customHeight="1" x14ac:dyDescent="0.25">
      <c r="A175" s="6">
        <f t="shared" si="2"/>
        <v>0.8</v>
      </c>
      <c r="B175" s="6" t="str">
        <f>IF(INT(SUM($A$2:A173)/29.7)&gt;INT(SUM($A$2:A172)/29.7),INT(SUM($A$2:A173)/29.7)+1,"")</f>
        <v/>
      </c>
      <c r="C175" s="10"/>
      <c r="J175" s="7"/>
      <c r="L175" s="10"/>
    </row>
    <row r="176" spans="1:18" ht="9" customHeight="1" x14ac:dyDescent="0.25">
      <c r="A176" s="6">
        <f t="shared" si="2"/>
        <v>0.3</v>
      </c>
      <c r="B176" s="6" t="str">
        <f>IF(INT(SUM($A$2:A174)/29.7)&gt;INT(SUM($A$2:A173)/29.7),INT(SUM($A$2:A174)/29.7)+1,"")</f>
        <v/>
      </c>
      <c r="C176" s="1" t="s">
        <v>15</v>
      </c>
      <c r="D176" s="1" t="s">
        <v>16</v>
      </c>
      <c r="E176" s="1" t="s">
        <v>17</v>
      </c>
      <c r="F176" s="1" t="s">
        <v>18</v>
      </c>
      <c r="G176" s="1"/>
      <c r="H176" s="1" t="s">
        <v>17</v>
      </c>
      <c r="I176" s="1" t="s">
        <v>18</v>
      </c>
      <c r="J176" s="7"/>
      <c r="L176" s="1" t="s">
        <v>15</v>
      </c>
      <c r="M176" s="1" t="s">
        <v>16</v>
      </c>
      <c r="N176" s="1" t="s">
        <v>17</v>
      </c>
      <c r="O176" s="1" t="s">
        <v>18</v>
      </c>
      <c r="P176" s="1"/>
      <c r="Q176" s="1" t="s">
        <v>17</v>
      </c>
      <c r="R176" s="1" t="s">
        <v>18</v>
      </c>
    </row>
    <row r="177" spans="1:18" ht="15" customHeight="1" x14ac:dyDescent="0.25">
      <c r="A177" s="6">
        <f t="shared" si="2"/>
        <v>0.5</v>
      </c>
      <c r="B177" s="6" t="str">
        <f>IF(INT(SUM($A$2:A175)/29.7)&gt;INT(SUM($A$2:A174)/29.7),INT(SUM($A$2:A175)/29.7)+1,"")</f>
        <v/>
      </c>
      <c r="C177" s="2" t="s">
        <v>19</v>
      </c>
      <c r="D177" s="3"/>
      <c r="E177" s="3"/>
      <c r="F177" s="3"/>
      <c r="G177" s="1" t="s">
        <v>20</v>
      </c>
      <c r="H177" s="4"/>
      <c r="I177" s="4"/>
      <c r="J177" s="7"/>
      <c r="L177" s="2" t="s">
        <v>19</v>
      </c>
      <c r="M177" s="3"/>
      <c r="N177" s="3"/>
      <c r="O177" s="3"/>
      <c r="P177" s="1" t="s">
        <v>20</v>
      </c>
      <c r="Q177" s="4"/>
      <c r="R177" s="4"/>
    </row>
    <row r="178" spans="1:18" ht="14.25" customHeight="1" x14ac:dyDescent="0.25">
      <c r="A178" s="6">
        <f t="shared" si="2"/>
        <v>0.5</v>
      </c>
      <c r="B178" s="6" t="str">
        <f>IF(INT(SUM($A$2:A176)/29.7)&gt;INT(SUM($A$2:A175)/29.7),INT(SUM($A$2:A176)/29.7)+1,"")</f>
        <v/>
      </c>
      <c r="C178" s="2" t="s">
        <v>21</v>
      </c>
      <c r="D178" s="3"/>
      <c r="E178" s="3"/>
      <c r="F178" s="3"/>
      <c r="G178" s="1" t="s">
        <v>22</v>
      </c>
      <c r="H178" s="4"/>
      <c r="I178" s="4"/>
      <c r="J178" s="7"/>
      <c r="L178" s="2" t="s">
        <v>21</v>
      </c>
      <c r="M178" s="3"/>
      <c r="N178" s="3"/>
      <c r="O178" s="3"/>
      <c r="P178" s="1" t="s">
        <v>22</v>
      </c>
      <c r="Q178" s="4"/>
      <c r="R178" s="4"/>
    </row>
    <row r="179" spans="1:18" ht="15" customHeight="1" x14ac:dyDescent="0.25">
      <c r="A179" s="6">
        <f t="shared" si="2"/>
        <v>0.5</v>
      </c>
      <c r="B179" s="6" t="str">
        <f>IF(INT(SUM($A$2:A177)/29.7)&gt;INT(SUM($A$2:A176)/29.7),INT(SUM($A$2:A177)/29.7)+1,"")</f>
        <v/>
      </c>
      <c r="C179" s="5"/>
      <c r="D179" s="1" t="s">
        <v>23</v>
      </c>
      <c r="E179" s="4"/>
      <c r="F179" s="4"/>
      <c r="G179" s="5"/>
      <c r="H179" s="5"/>
      <c r="I179" s="5"/>
      <c r="J179" s="7"/>
      <c r="L179" s="5"/>
      <c r="M179" s="1" t="s">
        <v>23</v>
      </c>
      <c r="N179" s="4"/>
      <c r="O179" s="4"/>
      <c r="P179" s="5"/>
      <c r="Q179" s="5"/>
      <c r="R179" s="5"/>
    </row>
    <row r="180" spans="1:18" ht="23.25" customHeight="1" x14ac:dyDescent="0.25">
      <c r="A180" s="6">
        <f t="shared" si="2"/>
        <v>0.6</v>
      </c>
      <c r="B180" s="6" t="str">
        <f>IF(INT(SUM($A$2:A178)/29.7)&gt;INT(SUM($A$2:A177)/29.7),INT(SUM($A$2:A178)/29.7)+1,"")</f>
        <v/>
      </c>
      <c r="J180" s="7"/>
    </row>
    <row r="181" spans="1:18" ht="29" hidden="1" customHeight="1" x14ac:dyDescent="0.25">
      <c r="A181" s="6">
        <f t="shared" si="2"/>
        <v>0.7</v>
      </c>
      <c r="B181" s="6" t="str">
        <f>IF(INT(SUM($A$2:A179)/29.7)&gt;INT(SUM($A$2:A178)/29.7),INT(SUM($A$2:A179)/29.7)+1,"")</f>
        <v/>
      </c>
      <c r="C181" s="13"/>
      <c r="L181" s="13"/>
    </row>
    <row r="182" spans="1:18" ht="28" hidden="1" customHeight="1" x14ac:dyDescent="0.25">
      <c r="A182" s="6">
        <f t="shared" si="2"/>
        <v>1</v>
      </c>
      <c r="B182" s="6" t="str">
        <f>IF(INT(SUM($A$2:A180)/29.7)&gt;INT(SUM($A$2:A179)/29.7),INT(SUM($A$2:A180)/29.7)+1,"")</f>
        <v/>
      </c>
    </row>
    <row r="183" spans="1:18" ht="18" customHeight="1" x14ac:dyDescent="0.25">
      <c r="A183" s="6">
        <f t="shared" si="2"/>
        <v>0.6</v>
      </c>
      <c r="B183" s="6" t="str">
        <f>IF(INT(SUM($A$2:A182)/29.7)&gt;INT(SUM($A$2:A181)/29.7),INT(SUM($A$2:A182)/29.7)+1,"")</f>
        <v/>
      </c>
      <c r="C183"/>
      <c r="D183"/>
      <c r="E183"/>
      <c r="F183"/>
      <c r="G183"/>
      <c r="H183"/>
      <c r="I183"/>
      <c r="J183" s="7"/>
      <c r="L183"/>
      <c r="M183"/>
      <c r="N183"/>
      <c r="O183"/>
      <c r="P183"/>
      <c r="Q183"/>
      <c r="R183"/>
    </row>
    <row r="184" spans="1:18" ht="23.25" customHeight="1" x14ac:dyDescent="0.25">
      <c r="A184" s="6">
        <f t="shared" si="2"/>
        <v>0.8</v>
      </c>
      <c r="B184"/>
      <c r="C184" s="10"/>
      <c r="J184" s="7"/>
      <c r="L184" s="10"/>
    </row>
    <row r="185" spans="1:18" ht="9" customHeight="1" x14ac:dyDescent="0.25">
      <c r="A185" s="6">
        <f t="shared" si="2"/>
        <v>0.3</v>
      </c>
      <c r="B185" s="6" t="str">
        <f>IF(INT(SUM($A$2:A183)/29.7)&gt;INT(SUM($A$2:A182)/29.7),INT(SUM($A$2:A183)/29.7)+1,"")</f>
        <v/>
      </c>
      <c r="C185" s="1" t="s">
        <v>15</v>
      </c>
      <c r="D185" s="1" t="s">
        <v>16</v>
      </c>
      <c r="E185" s="1" t="s">
        <v>17</v>
      </c>
      <c r="F185" s="1" t="s">
        <v>18</v>
      </c>
      <c r="G185" s="1"/>
      <c r="H185" s="1" t="s">
        <v>17</v>
      </c>
      <c r="I185" s="1" t="s">
        <v>18</v>
      </c>
      <c r="J185" s="7"/>
      <c r="L185" s="1" t="s">
        <v>15</v>
      </c>
      <c r="M185" s="1" t="s">
        <v>16</v>
      </c>
      <c r="N185" s="1" t="s">
        <v>17</v>
      </c>
      <c r="O185" s="1" t="s">
        <v>18</v>
      </c>
      <c r="P185" s="1"/>
      <c r="Q185" s="1" t="s">
        <v>17</v>
      </c>
      <c r="R185" s="1" t="s">
        <v>18</v>
      </c>
    </row>
    <row r="186" spans="1:18" ht="14.25" customHeight="1" x14ac:dyDescent="0.25">
      <c r="A186" s="6">
        <f t="shared" si="2"/>
        <v>0.5</v>
      </c>
      <c r="B186" s="6" t="str">
        <f>IF(INT(SUM($A$2:A184)/29.7)&gt;INT(SUM($A$2:A183)/29.7),INT(SUM($A$2:A184)/29.7)+1,"")</f>
        <v/>
      </c>
      <c r="C186" s="2" t="s">
        <v>19</v>
      </c>
      <c r="D186" s="3"/>
      <c r="E186" s="3"/>
      <c r="F186" s="3"/>
      <c r="G186" s="1" t="s">
        <v>20</v>
      </c>
      <c r="H186" s="4"/>
      <c r="I186" s="4"/>
      <c r="J186" s="7"/>
      <c r="L186" s="2" t="s">
        <v>19</v>
      </c>
      <c r="M186" s="3"/>
      <c r="N186" s="3"/>
      <c r="O186" s="3"/>
      <c r="P186" s="1" t="s">
        <v>20</v>
      </c>
      <c r="Q186" s="4"/>
      <c r="R186" s="4"/>
    </row>
    <row r="187" spans="1:18" ht="15" customHeight="1" x14ac:dyDescent="0.25">
      <c r="A187" s="6">
        <f t="shared" si="2"/>
        <v>0.5</v>
      </c>
      <c r="B187" s="6" t="str">
        <f>IF(INT(SUM($A$2:A185)/29.7)&gt;INT(SUM($A$2:A184)/29.7),INT(SUM($A$2:A185)/29.7)+1,"")</f>
        <v/>
      </c>
      <c r="C187" s="2" t="s">
        <v>21</v>
      </c>
      <c r="D187" s="3"/>
      <c r="E187" s="3"/>
      <c r="F187" s="3"/>
      <c r="G187" s="1" t="s">
        <v>22</v>
      </c>
      <c r="H187" s="4"/>
      <c r="I187" s="4"/>
      <c r="J187" s="7"/>
      <c r="L187" s="2" t="s">
        <v>21</v>
      </c>
      <c r="M187" s="3"/>
      <c r="N187" s="3"/>
      <c r="O187" s="3"/>
      <c r="P187" s="1" t="s">
        <v>22</v>
      </c>
      <c r="Q187" s="4"/>
      <c r="R187" s="4"/>
    </row>
    <row r="188" spans="1:18" ht="14.25" customHeight="1" x14ac:dyDescent="0.25">
      <c r="A188" s="6">
        <f t="shared" si="2"/>
        <v>0.5</v>
      </c>
      <c r="B188" s="6" t="str">
        <f>IF(INT(SUM($A$2:A186)/29.7)&gt;INT(SUM($A$2:A185)/29.7),INT(SUM($A$2:A186)/29.7)+1,"")</f>
        <v/>
      </c>
      <c r="C188" s="5"/>
      <c r="D188" s="1" t="s">
        <v>23</v>
      </c>
      <c r="E188" s="4"/>
      <c r="F188" s="4"/>
      <c r="G188" s="5"/>
      <c r="H188" s="5"/>
      <c r="I188" s="5"/>
      <c r="J188" s="7"/>
      <c r="L188" s="5"/>
      <c r="M188" s="1" t="s">
        <v>23</v>
      </c>
      <c r="N188" s="4"/>
      <c r="O188" s="4"/>
      <c r="P188" s="5"/>
      <c r="Q188" s="5"/>
      <c r="R188" s="5"/>
    </row>
    <row r="189" spans="1:18" ht="24" customHeight="1" x14ac:dyDescent="0.25">
      <c r="A189" s="6">
        <f t="shared" si="2"/>
        <v>0.6</v>
      </c>
      <c r="B189" s="6" t="str">
        <f>IF(INT(SUM($A$2:A187)/29.7)&gt;INT(SUM($A$2:A186)/29.7),INT(SUM($A$2:A187)/29.7)+1,"")</f>
        <v/>
      </c>
      <c r="J189" s="7"/>
    </row>
    <row r="190" spans="1:18" ht="26" customHeight="1" x14ac:dyDescent="0.25">
      <c r="A190" s="6">
        <f t="shared" si="2"/>
        <v>0.7</v>
      </c>
      <c r="B190" s="6" t="str">
        <f>IF(INT(SUM($A$2:A188)/29.7)&gt;INT(SUM($A$2:A187)/29.7),INT(SUM($A$2:A188)/29.7)+1,"")</f>
        <v/>
      </c>
      <c r="C190" s="12"/>
      <c r="D190" s="8"/>
      <c r="E190" s="8"/>
      <c r="F190" s="8"/>
      <c r="G190" s="8"/>
      <c r="H190" s="8"/>
      <c r="I190" s="8"/>
      <c r="J190" s="9"/>
      <c r="K190" s="8"/>
      <c r="L190" s="12"/>
      <c r="M190" s="8"/>
      <c r="N190" s="8"/>
      <c r="O190" s="8"/>
      <c r="P190" s="8"/>
      <c r="Q190" s="8"/>
      <c r="R190" s="8"/>
    </row>
    <row r="191" spans="1:18" ht="26" customHeight="1" x14ac:dyDescent="0.25">
      <c r="A191" s="6">
        <f t="shared" si="2"/>
        <v>1</v>
      </c>
      <c r="B191" s="6" t="str">
        <f>IF(INT(SUM($A$2:A189)/29.7)&gt;INT(SUM($A$2:A188)/29.7),INT(SUM($A$2:A189)/29.7)+1,"")</f>
        <v/>
      </c>
      <c r="J191" s="7"/>
    </row>
    <row r="192" spans="1:18" ht="18" customHeight="1" x14ac:dyDescent="0.25">
      <c r="A192" s="6">
        <f t="shared" si="2"/>
        <v>0.6</v>
      </c>
      <c r="B192" s="6" t="str">
        <f>IF(INT(SUM($A$2:A190)/29.7)&gt;INT(SUM($A$2:A189)/29.7),INT(SUM($A$2:A190)/29.7)+1,"")</f>
        <v/>
      </c>
      <c r="C192"/>
      <c r="D192"/>
      <c r="E192"/>
      <c r="F192"/>
      <c r="G192"/>
      <c r="H192"/>
      <c r="I192"/>
      <c r="J192" s="7"/>
      <c r="L192"/>
      <c r="M192"/>
      <c r="N192"/>
      <c r="O192"/>
      <c r="P192"/>
      <c r="Q192"/>
      <c r="R192"/>
    </row>
    <row r="193" spans="1:18" ht="23.25" customHeight="1" x14ac:dyDescent="0.25">
      <c r="A193" s="6">
        <f t="shared" si="2"/>
        <v>0.8</v>
      </c>
      <c r="B193" s="6" t="str">
        <f>IF(INT(SUM($A$2:A191)/29.7)&gt;INT(SUM($A$2:A190)/29.7),INT(SUM($A$2:A191)/29.7)+1,"")</f>
        <v/>
      </c>
      <c r="C193" s="10"/>
      <c r="J193" s="7"/>
      <c r="L193" s="10"/>
    </row>
    <row r="194" spans="1:18" ht="9" customHeight="1" x14ac:dyDescent="0.25">
      <c r="A194" s="6">
        <f t="shared" si="2"/>
        <v>0.3</v>
      </c>
      <c r="B194" s="6" t="str">
        <f>IF(INT(SUM($A$2:A192)/29.7)&gt;INT(SUM($A$2:A191)/29.7),INT(SUM($A$2:A192)/29.7)+1,"")</f>
        <v/>
      </c>
      <c r="C194" s="1" t="s">
        <v>15</v>
      </c>
      <c r="D194" s="1" t="s">
        <v>16</v>
      </c>
      <c r="E194" s="1" t="s">
        <v>17</v>
      </c>
      <c r="F194" s="1" t="s">
        <v>18</v>
      </c>
      <c r="G194" s="1"/>
      <c r="H194" s="1" t="s">
        <v>17</v>
      </c>
      <c r="I194" s="1" t="s">
        <v>18</v>
      </c>
      <c r="J194" s="7"/>
      <c r="L194" s="1" t="s">
        <v>15</v>
      </c>
      <c r="M194" s="1" t="s">
        <v>16</v>
      </c>
      <c r="N194" s="1" t="s">
        <v>17</v>
      </c>
      <c r="O194" s="1" t="s">
        <v>18</v>
      </c>
      <c r="P194" s="1"/>
      <c r="Q194" s="1" t="s">
        <v>17</v>
      </c>
      <c r="R194" s="1" t="s">
        <v>18</v>
      </c>
    </row>
    <row r="195" spans="1:18" ht="14.25" customHeight="1" x14ac:dyDescent="0.25">
      <c r="A195" s="6">
        <f t="shared" si="2"/>
        <v>0.5</v>
      </c>
      <c r="B195" s="6" t="str">
        <f>IF(INT(SUM($A$2:A193)/29.7)&gt;INT(SUM($A$2:A192)/29.7),INT(SUM($A$2:A193)/29.7)+1,"")</f>
        <v/>
      </c>
      <c r="C195" s="2" t="s">
        <v>19</v>
      </c>
      <c r="D195" s="3"/>
      <c r="E195" s="3"/>
      <c r="F195" s="3"/>
      <c r="G195" s="1" t="s">
        <v>20</v>
      </c>
      <c r="H195" s="4"/>
      <c r="I195" s="4"/>
      <c r="J195" s="7"/>
      <c r="L195" s="2" t="s">
        <v>19</v>
      </c>
      <c r="M195" s="3"/>
      <c r="N195" s="3"/>
      <c r="O195" s="3"/>
      <c r="P195" s="1" t="s">
        <v>20</v>
      </c>
      <c r="Q195" s="4"/>
      <c r="R195" s="4"/>
    </row>
    <row r="196" spans="1:18" ht="15" customHeight="1" x14ac:dyDescent="0.25">
      <c r="A196" s="6">
        <f t="shared" si="2"/>
        <v>0.5</v>
      </c>
      <c r="B196" s="6" t="str">
        <f>IF(INT(SUM($A$2:A194)/29.7)&gt;INT(SUM($A$2:A193)/29.7),INT(SUM($A$2:A194)/29.7)+1,"")</f>
        <v/>
      </c>
      <c r="C196" s="2" t="s">
        <v>21</v>
      </c>
      <c r="D196" s="3"/>
      <c r="E196" s="3"/>
      <c r="F196" s="3"/>
      <c r="G196" s="1" t="s">
        <v>22</v>
      </c>
      <c r="H196" s="4"/>
      <c r="I196" s="4"/>
      <c r="J196" s="7"/>
      <c r="L196" s="2" t="s">
        <v>21</v>
      </c>
      <c r="M196" s="3"/>
      <c r="N196" s="3"/>
      <c r="O196" s="3"/>
      <c r="P196" s="1" t="s">
        <v>22</v>
      </c>
      <c r="Q196" s="4"/>
      <c r="R196" s="4"/>
    </row>
    <row r="197" spans="1:18" ht="14.25" customHeight="1" x14ac:dyDescent="0.25">
      <c r="A197" s="6">
        <f t="shared" si="2"/>
        <v>0.5</v>
      </c>
      <c r="B197" s="6" t="str">
        <f>IF(INT(SUM($A$2:A195)/29.7)&gt;INT(SUM($A$2:A194)/29.7),INT(SUM($A$2:A195)/29.7)+1,"")</f>
        <v/>
      </c>
      <c r="C197" s="5"/>
      <c r="D197" s="1" t="s">
        <v>23</v>
      </c>
      <c r="E197" s="4"/>
      <c r="F197" s="4"/>
      <c r="G197" s="5"/>
      <c r="H197" s="5"/>
      <c r="I197" s="5"/>
      <c r="J197" s="7"/>
      <c r="L197" s="5"/>
      <c r="M197" s="1" t="s">
        <v>23</v>
      </c>
      <c r="N197" s="4"/>
      <c r="O197" s="4"/>
      <c r="P197" s="5"/>
      <c r="Q197" s="5"/>
      <c r="R197" s="5"/>
    </row>
    <row r="198" spans="1:18" ht="23.25" customHeight="1" x14ac:dyDescent="0.25">
      <c r="A198" s="6">
        <f t="shared" si="2"/>
        <v>0.6</v>
      </c>
      <c r="B198" s="6">
        <f>IF(INT(SUM($A$2:A196)/29.7)&gt;INT(SUM($A$2:A195)/29.7),INT(SUM($A$2:A196)/29.7)+1,"")</f>
        <v>5</v>
      </c>
      <c r="J198" s="7"/>
    </row>
    <row r="199" spans="1:18" ht="26" customHeight="1" x14ac:dyDescent="0.25">
      <c r="A199" s="6">
        <f t="shared" si="2"/>
        <v>0.7</v>
      </c>
      <c r="B199" s="6" t="str">
        <f>IF(INT(SUM($A$2:A197)/29.7)&gt;INT(SUM($A$2:A196)/29.7),INT(SUM($A$2:A197)/29.7)+1,"")</f>
        <v/>
      </c>
      <c r="C199" s="12"/>
      <c r="D199" s="8"/>
      <c r="E199" s="8"/>
      <c r="F199" s="8"/>
      <c r="G199" s="8"/>
      <c r="H199" s="8"/>
      <c r="I199" s="8"/>
      <c r="J199" s="9"/>
      <c r="K199" s="8"/>
      <c r="L199" s="12"/>
      <c r="M199" s="8"/>
      <c r="N199" s="8"/>
      <c r="O199" s="8"/>
      <c r="P199" s="8"/>
      <c r="Q199" s="8"/>
      <c r="R199" s="8"/>
    </row>
    <row r="200" spans="1:18" ht="26" customHeight="1" x14ac:dyDescent="0.25">
      <c r="A200" s="6">
        <f t="shared" si="2"/>
        <v>1</v>
      </c>
      <c r="B200" s="6" t="str">
        <f>IF(INT(SUM($A$2:A198)/29.7)&gt;INT(SUM($A$2:A197)/29.7),INT(SUM($A$2:A198)/29.7)+1,"")</f>
        <v/>
      </c>
      <c r="J200" s="7"/>
    </row>
    <row r="201" spans="1:18" ht="17.25" customHeight="1" x14ac:dyDescent="0.25">
      <c r="A201" s="6">
        <f t="shared" si="2"/>
        <v>0.6</v>
      </c>
      <c r="B201" s="6" t="str">
        <f>IF(INT(SUM($A$2:A199)/29.7)&gt;INT(SUM($A$2:A198)/29.7),INT(SUM($A$2:A199)/29.7)+1,"")</f>
        <v/>
      </c>
      <c r="C201"/>
      <c r="D201"/>
      <c r="E201"/>
      <c r="F201"/>
      <c r="G201"/>
      <c r="H201"/>
      <c r="I201"/>
      <c r="J201" s="7"/>
      <c r="L201"/>
      <c r="M201"/>
      <c r="N201"/>
      <c r="O201"/>
      <c r="P201"/>
      <c r="Q201"/>
      <c r="R201"/>
    </row>
    <row r="202" spans="1:18" ht="24" customHeight="1" x14ac:dyDescent="0.25">
      <c r="A202" s="6">
        <f t="shared" si="2"/>
        <v>0.8</v>
      </c>
      <c r="B202" s="6" t="str">
        <f>IF(INT(SUM($A$2:A200)/29.7)&gt;INT(SUM($A$2:A199)/29.7),INT(SUM($A$2:A200)/29.7)+1,"")</f>
        <v/>
      </c>
      <c r="C202" s="10"/>
      <c r="J202" s="7"/>
      <c r="L202" s="10"/>
    </row>
    <row r="203" spans="1:18" ht="8.25" customHeight="1" x14ac:dyDescent="0.25">
      <c r="A203" s="6">
        <f t="shared" ref="A203:A266" si="3">A194</f>
        <v>0.3</v>
      </c>
      <c r="B203" s="6" t="str">
        <f>IF(INT(SUM($A$2:A201)/29.7)&gt;INT(SUM($A$2:A200)/29.7),INT(SUM($A$2:A201)/29.7)+1,"")</f>
        <v/>
      </c>
      <c r="C203" s="1" t="s">
        <v>15</v>
      </c>
      <c r="D203" s="1" t="s">
        <v>16</v>
      </c>
      <c r="E203" s="1" t="s">
        <v>17</v>
      </c>
      <c r="F203" s="1" t="s">
        <v>18</v>
      </c>
      <c r="G203" s="1"/>
      <c r="H203" s="1" t="s">
        <v>17</v>
      </c>
      <c r="I203" s="1" t="s">
        <v>18</v>
      </c>
      <c r="J203" s="7"/>
      <c r="L203" s="1" t="s">
        <v>15</v>
      </c>
      <c r="M203" s="1" t="s">
        <v>16</v>
      </c>
      <c r="N203" s="1" t="s">
        <v>17</v>
      </c>
      <c r="O203" s="1" t="s">
        <v>18</v>
      </c>
      <c r="P203" s="1"/>
      <c r="Q203" s="1" t="s">
        <v>17</v>
      </c>
      <c r="R203" s="1" t="s">
        <v>18</v>
      </c>
    </row>
    <row r="204" spans="1:18" ht="15" customHeight="1" x14ac:dyDescent="0.25">
      <c r="A204" s="6">
        <f t="shared" si="3"/>
        <v>0.5</v>
      </c>
      <c r="B204" s="6" t="str">
        <f>IF(INT(SUM($A$2:A202)/29.7)&gt;INT(SUM($A$2:A201)/29.7),INT(SUM($A$2:A202)/29.7)+1,"")</f>
        <v/>
      </c>
      <c r="C204" s="2" t="s">
        <v>19</v>
      </c>
      <c r="D204" s="3"/>
      <c r="E204" s="3"/>
      <c r="F204" s="3"/>
      <c r="G204" s="1" t="s">
        <v>20</v>
      </c>
      <c r="H204" s="4"/>
      <c r="I204" s="4"/>
      <c r="J204" s="7"/>
      <c r="L204" s="2" t="s">
        <v>19</v>
      </c>
      <c r="M204" s="3"/>
      <c r="N204" s="3"/>
      <c r="O204" s="3"/>
      <c r="P204" s="1" t="s">
        <v>20</v>
      </c>
      <c r="Q204" s="4"/>
      <c r="R204" s="4"/>
    </row>
    <row r="205" spans="1:18" ht="14.25" customHeight="1" x14ac:dyDescent="0.25">
      <c r="A205" s="6">
        <f t="shared" si="3"/>
        <v>0.5</v>
      </c>
      <c r="B205" s="6" t="str">
        <f>IF(INT(SUM($A$2:A203)/29.7)&gt;INT(SUM($A$2:A202)/29.7),INT(SUM($A$2:A203)/29.7)+1,"")</f>
        <v/>
      </c>
      <c r="C205" s="2" t="s">
        <v>21</v>
      </c>
      <c r="D205" s="3"/>
      <c r="E205" s="3"/>
      <c r="F205" s="3"/>
      <c r="G205" s="1" t="s">
        <v>22</v>
      </c>
      <c r="H205" s="4"/>
      <c r="I205" s="4"/>
      <c r="J205" s="7"/>
      <c r="L205" s="2" t="s">
        <v>21</v>
      </c>
      <c r="M205" s="3"/>
      <c r="N205" s="3"/>
      <c r="O205" s="3"/>
      <c r="P205" s="1" t="s">
        <v>22</v>
      </c>
      <c r="Q205" s="4"/>
      <c r="R205" s="4"/>
    </row>
    <row r="206" spans="1:18" ht="15" customHeight="1" x14ac:dyDescent="0.25">
      <c r="A206" s="6">
        <f t="shared" si="3"/>
        <v>0.5</v>
      </c>
      <c r="B206" s="6" t="str">
        <f>IF(INT(SUM($A$2:A204)/29.7)&gt;INT(SUM($A$2:A203)/29.7),INT(SUM($A$2:A204)/29.7)+1,"")</f>
        <v/>
      </c>
      <c r="C206" s="5"/>
      <c r="D206" s="1" t="s">
        <v>23</v>
      </c>
      <c r="E206" s="4"/>
      <c r="F206" s="4"/>
      <c r="G206" s="5"/>
      <c r="H206" s="5"/>
      <c r="I206" s="5"/>
      <c r="J206" s="7"/>
      <c r="L206" s="5"/>
      <c r="M206" s="1" t="s">
        <v>23</v>
      </c>
      <c r="N206" s="4"/>
      <c r="O206" s="4"/>
      <c r="P206" s="5"/>
      <c r="Q206" s="5"/>
      <c r="R206" s="5"/>
    </row>
    <row r="207" spans="1:18" ht="23.25" customHeight="1" x14ac:dyDescent="0.25">
      <c r="A207" s="6">
        <f t="shared" si="3"/>
        <v>0.6</v>
      </c>
      <c r="B207" s="6" t="str">
        <f>IF(INT(SUM($A$2:A205)/29.7)&gt;INT(SUM($A$2:A204)/29.7),INT(SUM($A$2:A205)/29.7)+1,"")</f>
        <v/>
      </c>
      <c r="J207" s="7"/>
    </row>
    <row r="208" spans="1:18" ht="26" customHeight="1" x14ac:dyDescent="0.25">
      <c r="A208" s="6">
        <f t="shared" si="3"/>
        <v>0.7</v>
      </c>
      <c r="B208" s="6" t="str">
        <f>IF(INT(SUM($A$2:A206)/29.7)&gt;INT(SUM($A$2:A205)/29.7),INT(SUM($A$2:A206)/29.7)+1,"")</f>
        <v/>
      </c>
      <c r="C208" s="12"/>
      <c r="D208" s="8"/>
      <c r="E208" s="8"/>
      <c r="F208" s="8"/>
      <c r="G208" s="8"/>
      <c r="H208" s="8"/>
      <c r="I208" s="8"/>
      <c r="J208" s="9"/>
      <c r="K208" s="8"/>
      <c r="L208" s="12"/>
      <c r="M208" s="8"/>
      <c r="N208" s="8"/>
      <c r="O208" s="8"/>
      <c r="P208" s="8"/>
      <c r="Q208" s="8"/>
      <c r="R208" s="8"/>
    </row>
    <row r="209" spans="1:18" ht="26" customHeight="1" x14ac:dyDescent="0.25">
      <c r="A209" s="6">
        <f t="shared" si="3"/>
        <v>1</v>
      </c>
      <c r="B209" s="6" t="str">
        <f>IF(INT(SUM($A$2:A207)/29.7)&gt;INT(SUM($A$2:A206)/29.7),INT(SUM($A$2:A207)/29.7)+1,"")</f>
        <v/>
      </c>
      <c r="J209" s="7"/>
    </row>
    <row r="210" spans="1:18" ht="17.25" customHeight="1" x14ac:dyDescent="0.25">
      <c r="A210" s="6">
        <f t="shared" si="3"/>
        <v>0.6</v>
      </c>
      <c r="B210" s="6" t="str">
        <f>IF(INT(SUM($A$2:A208)/29.7)&gt;INT(SUM($A$2:A207)/29.7),INT(SUM($A$2:A208)/29.7)+1,"")</f>
        <v/>
      </c>
      <c r="C210"/>
      <c r="D210"/>
      <c r="E210"/>
      <c r="F210"/>
      <c r="G210"/>
      <c r="H210"/>
      <c r="I210"/>
      <c r="J210" s="7"/>
      <c r="L210"/>
      <c r="M210"/>
      <c r="N210"/>
      <c r="O210"/>
      <c r="P210"/>
      <c r="Q210"/>
      <c r="R210"/>
    </row>
    <row r="211" spans="1:18" ht="23.25" customHeight="1" x14ac:dyDescent="0.25">
      <c r="A211" s="6">
        <f t="shared" si="3"/>
        <v>0.8</v>
      </c>
      <c r="B211" s="6" t="str">
        <f>IF(INT(SUM($A$2:A209)/29.7)&gt;INT(SUM($A$2:A208)/29.7),INT(SUM($A$2:A209)/29.7)+1,"")</f>
        <v/>
      </c>
      <c r="C211" s="10"/>
      <c r="J211" s="7"/>
      <c r="L211" s="10"/>
    </row>
    <row r="212" spans="1:18" ht="9" customHeight="1" x14ac:dyDescent="0.25">
      <c r="A212" s="6">
        <f t="shared" si="3"/>
        <v>0.3</v>
      </c>
      <c r="B212" s="6" t="str">
        <f>IF(INT(SUM($A$2:A210)/29.7)&gt;INT(SUM($A$2:A209)/29.7),INT(SUM($A$2:A210)/29.7)+1,"")</f>
        <v/>
      </c>
      <c r="C212" s="1" t="s">
        <v>15</v>
      </c>
      <c r="D212" s="1" t="s">
        <v>16</v>
      </c>
      <c r="E212" s="1" t="s">
        <v>17</v>
      </c>
      <c r="F212" s="1" t="s">
        <v>18</v>
      </c>
      <c r="G212" s="1"/>
      <c r="H212" s="1" t="s">
        <v>17</v>
      </c>
      <c r="I212" s="1" t="s">
        <v>18</v>
      </c>
      <c r="J212" s="7"/>
      <c r="L212" s="1" t="s">
        <v>15</v>
      </c>
      <c r="M212" s="1" t="s">
        <v>16</v>
      </c>
      <c r="N212" s="1" t="s">
        <v>17</v>
      </c>
      <c r="O212" s="1" t="s">
        <v>18</v>
      </c>
      <c r="P212" s="1"/>
      <c r="Q212" s="1" t="s">
        <v>17</v>
      </c>
      <c r="R212" s="1" t="s">
        <v>18</v>
      </c>
    </row>
    <row r="213" spans="1:18" ht="15" customHeight="1" x14ac:dyDescent="0.25">
      <c r="A213" s="6">
        <f t="shared" si="3"/>
        <v>0.5</v>
      </c>
      <c r="B213" s="6" t="str">
        <f>IF(INT(SUM($A$2:A211)/29.7)&gt;INT(SUM($A$2:A210)/29.7),INT(SUM($A$2:A211)/29.7)+1,"")</f>
        <v/>
      </c>
      <c r="C213" s="2" t="s">
        <v>19</v>
      </c>
      <c r="D213" s="3"/>
      <c r="E213" s="3"/>
      <c r="F213" s="3"/>
      <c r="G213" s="1" t="s">
        <v>20</v>
      </c>
      <c r="H213" s="4"/>
      <c r="I213" s="4"/>
      <c r="J213" s="7"/>
      <c r="L213" s="2" t="s">
        <v>19</v>
      </c>
      <c r="M213" s="3"/>
      <c r="N213" s="3"/>
      <c r="O213" s="3"/>
      <c r="P213" s="1" t="s">
        <v>20</v>
      </c>
      <c r="Q213" s="4"/>
      <c r="R213" s="4"/>
    </row>
    <row r="214" spans="1:18" ht="14.25" customHeight="1" x14ac:dyDescent="0.25">
      <c r="A214" s="6">
        <f t="shared" si="3"/>
        <v>0.5</v>
      </c>
      <c r="B214" s="6" t="str">
        <f>IF(INT(SUM($A$2:A212)/29.7)&gt;INT(SUM($A$2:A211)/29.7),INT(SUM($A$2:A212)/29.7)+1,"")</f>
        <v/>
      </c>
      <c r="C214" s="2" t="s">
        <v>21</v>
      </c>
      <c r="D214" s="3"/>
      <c r="E214" s="3"/>
      <c r="F214" s="3"/>
      <c r="G214" s="1" t="s">
        <v>22</v>
      </c>
      <c r="H214" s="4"/>
      <c r="I214" s="4"/>
      <c r="J214" s="7"/>
      <c r="L214" s="2" t="s">
        <v>21</v>
      </c>
      <c r="M214" s="3"/>
      <c r="N214" s="3"/>
      <c r="O214" s="3"/>
      <c r="P214" s="1" t="s">
        <v>22</v>
      </c>
      <c r="Q214" s="4"/>
      <c r="R214" s="4"/>
    </row>
    <row r="215" spans="1:18" ht="15" customHeight="1" x14ac:dyDescent="0.25">
      <c r="A215" s="6">
        <f t="shared" si="3"/>
        <v>0.5</v>
      </c>
      <c r="B215" s="6" t="str">
        <f>IF(INT(SUM($A$2:A213)/29.7)&gt;INT(SUM($A$2:A212)/29.7),INT(SUM($A$2:A213)/29.7)+1,"")</f>
        <v/>
      </c>
      <c r="C215" s="5"/>
      <c r="D215" s="1" t="s">
        <v>23</v>
      </c>
      <c r="E215" s="4"/>
      <c r="F215" s="4"/>
      <c r="G215" s="5"/>
      <c r="H215" s="5"/>
      <c r="I215" s="5"/>
      <c r="J215" s="7"/>
      <c r="L215" s="5"/>
      <c r="M215" s="1" t="s">
        <v>23</v>
      </c>
      <c r="N215" s="4"/>
      <c r="O215" s="4"/>
      <c r="P215" s="5"/>
      <c r="Q215" s="5"/>
      <c r="R215" s="5"/>
    </row>
    <row r="216" spans="1:18" ht="23.25" customHeight="1" x14ac:dyDescent="0.25">
      <c r="A216" s="6">
        <f t="shared" si="3"/>
        <v>0.6</v>
      </c>
      <c r="B216" s="6" t="str">
        <f>IF(INT(SUM($A$2:A214)/29.7)&gt;INT(SUM($A$2:A213)/29.7),INT(SUM($A$2:A214)/29.7)+1,"")</f>
        <v/>
      </c>
      <c r="J216" s="7"/>
    </row>
    <row r="217" spans="1:18" ht="26" customHeight="1" x14ac:dyDescent="0.25">
      <c r="A217" s="6">
        <f t="shared" si="3"/>
        <v>0.7</v>
      </c>
      <c r="B217" s="6" t="str">
        <f>IF(INT(SUM($A$2:A215)/29.7)&gt;INT(SUM($A$2:A214)/29.7),INT(SUM($A$2:A215)/29.7)+1,"")</f>
        <v/>
      </c>
      <c r="C217" s="12"/>
      <c r="D217" s="8"/>
      <c r="E217" s="8"/>
      <c r="F217" s="8"/>
      <c r="G217" s="8"/>
      <c r="H217" s="8"/>
      <c r="I217" s="8"/>
      <c r="J217" s="9"/>
      <c r="K217" s="8"/>
      <c r="L217" s="8"/>
      <c r="M217" s="8"/>
      <c r="N217" s="8"/>
      <c r="O217" s="8"/>
      <c r="P217" s="8"/>
      <c r="Q217" s="8"/>
      <c r="R217" s="8"/>
    </row>
    <row r="218" spans="1:18" ht="26" customHeight="1" x14ac:dyDescent="0.25">
      <c r="A218" s="6">
        <f t="shared" si="3"/>
        <v>1</v>
      </c>
      <c r="B218" s="6" t="str">
        <f>IF(INT(SUM($A$2:A216)/29.7)&gt;INT(SUM($A$2:A215)/29.7),INT(SUM($A$2:A216)/29.7)+1,"")</f>
        <v/>
      </c>
      <c r="J218" s="7"/>
    </row>
    <row r="219" spans="1:18" ht="17.25" customHeight="1" x14ac:dyDescent="0.25">
      <c r="A219" s="6">
        <f t="shared" si="3"/>
        <v>0.6</v>
      </c>
      <c r="B219" s="6" t="str">
        <f>IF(INT(SUM($A$2:A217)/29.7)&gt;INT(SUM($A$2:A216)/29.7),INT(SUM($A$2:A217)/29.7)+1,"")</f>
        <v/>
      </c>
      <c r="C219"/>
      <c r="D219"/>
      <c r="E219"/>
      <c r="F219"/>
      <c r="G219"/>
      <c r="H219"/>
      <c r="I219"/>
      <c r="J219" s="7"/>
      <c r="L219"/>
      <c r="M219"/>
      <c r="N219"/>
      <c r="O219"/>
      <c r="P219"/>
      <c r="Q219"/>
      <c r="R219"/>
    </row>
    <row r="220" spans="1:18" ht="23.25" customHeight="1" x14ac:dyDescent="0.25">
      <c r="A220" s="6">
        <f t="shared" si="3"/>
        <v>0.8</v>
      </c>
      <c r="B220" s="6" t="str">
        <f>IF(INT(SUM($A$2:A218)/29.7)&gt;INT(SUM($A$2:A217)/29.7),INT(SUM($A$2:A218)/29.7)+1,"")</f>
        <v/>
      </c>
      <c r="C220" s="10"/>
      <c r="J220" s="7"/>
      <c r="L220" s="10"/>
    </row>
    <row r="221" spans="1:18" ht="9" customHeight="1" x14ac:dyDescent="0.25">
      <c r="A221" s="6">
        <f t="shared" si="3"/>
        <v>0.3</v>
      </c>
      <c r="B221" s="6" t="str">
        <f>IF(INT(SUM($A$2:A219)/29.7)&gt;INT(SUM($A$2:A218)/29.7),INT(SUM($A$2:A219)/29.7)+1,"")</f>
        <v/>
      </c>
      <c r="C221" s="1" t="s">
        <v>15</v>
      </c>
      <c r="D221" s="1" t="s">
        <v>16</v>
      </c>
      <c r="E221" s="1" t="s">
        <v>17</v>
      </c>
      <c r="F221" s="1" t="s">
        <v>18</v>
      </c>
      <c r="G221" s="1"/>
      <c r="H221" s="1" t="s">
        <v>17</v>
      </c>
      <c r="I221" s="1" t="s">
        <v>18</v>
      </c>
      <c r="J221" s="7"/>
      <c r="L221" s="1" t="s">
        <v>15</v>
      </c>
      <c r="M221" s="1" t="s">
        <v>16</v>
      </c>
      <c r="N221" s="1" t="s">
        <v>17</v>
      </c>
      <c r="O221" s="1" t="s">
        <v>18</v>
      </c>
      <c r="P221" s="1"/>
      <c r="Q221" s="1" t="s">
        <v>17</v>
      </c>
      <c r="R221" s="1" t="s">
        <v>18</v>
      </c>
    </row>
    <row r="222" spans="1:18" ht="14.25" customHeight="1" x14ac:dyDescent="0.25">
      <c r="A222" s="6">
        <f t="shared" si="3"/>
        <v>0.5</v>
      </c>
      <c r="B222" s="6" t="str">
        <f>IF(INT(SUM($A$2:A220)/29.7)&gt;INT(SUM($A$2:A219)/29.7),INT(SUM($A$2:A220)/29.7)+1,"")</f>
        <v/>
      </c>
      <c r="C222" s="2" t="s">
        <v>19</v>
      </c>
      <c r="D222" s="3"/>
      <c r="E222" s="3"/>
      <c r="F222" s="3"/>
      <c r="G222" s="1" t="s">
        <v>20</v>
      </c>
      <c r="H222" s="4"/>
      <c r="I222" s="4"/>
      <c r="J222" s="7"/>
      <c r="L222" s="2" t="s">
        <v>19</v>
      </c>
      <c r="M222" s="3"/>
      <c r="N222" s="3"/>
      <c r="O222" s="3"/>
      <c r="P222" s="1" t="s">
        <v>20</v>
      </c>
      <c r="Q222" s="4"/>
      <c r="R222" s="4"/>
    </row>
    <row r="223" spans="1:18" ht="15" customHeight="1" x14ac:dyDescent="0.25">
      <c r="A223" s="6">
        <f t="shared" si="3"/>
        <v>0.5</v>
      </c>
      <c r="B223" s="6" t="str">
        <f>IF(INT(SUM($A$2:A221)/29.7)&gt;INT(SUM($A$2:A220)/29.7),INT(SUM($A$2:A221)/29.7)+1,"")</f>
        <v/>
      </c>
      <c r="C223" s="2" t="s">
        <v>21</v>
      </c>
      <c r="D223" s="3"/>
      <c r="E223" s="3"/>
      <c r="F223" s="3"/>
      <c r="G223" s="1" t="s">
        <v>22</v>
      </c>
      <c r="H223" s="4"/>
      <c r="I223" s="4"/>
      <c r="J223" s="7"/>
      <c r="L223" s="2" t="s">
        <v>21</v>
      </c>
      <c r="M223" s="3"/>
      <c r="N223" s="3"/>
      <c r="O223" s="3"/>
      <c r="P223" s="1" t="s">
        <v>22</v>
      </c>
      <c r="Q223" s="4"/>
      <c r="R223" s="4"/>
    </row>
    <row r="224" spans="1:18" ht="14.25" customHeight="1" x14ac:dyDescent="0.25">
      <c r="A224" s="6">
        <f t="shared" si="3"/>
        <v>0.5</v>
      </c>
      <c r="B224" s="6" t="str">
        <f>IF(INT(SUM($A$2:A222)/29.7)&gt;INT(SUM($A$2:A221)/29.7),INT(SUM($A$2:A222)/29.7)+1,"")</f>
        <v/>
      </c>
      <c r="C224" s="5"/>
      <c r="D224" s="1" t="s">
        <v>23</v>
      </c>
      <c r="E224" s="4"/>
      <c r="F224" s="4"/>
      <c r="G224" s="5"/>
      <c r="H224" s="5"/>
      <c r="I224" s="5"/>
      <c r="J224" s="7"/>
      <c r="L224" s="5"/>
      <c r="M224" s="1" t="s">
        <v>23</v>
      </c>
      <c r="N224" s="4"/>
      <c r="O224" s="4"/>
      <c r="P224" s="5"/>
      <c r="Q224" s="5"/>
      <c r="R224" s="5"/>
    </row>
    <row r="225" spans="1:18" ht="24" customHeight="1" x14ac:dyDescent="0.25">
      <c r="A225" s="6">
        <f t="shared" si="3"/>
        <v>0.6</v>
      </c>
      <c r="B225" s="6" t="str">
        <f>IF(INT(SUM($A$2:A223)/29.7)&gt;INT(SUM($A$2:A222)/29.7),INT(SUM($A$2:A223)/29.7)+1,"")</f>
        <v/>
      </c>
      <c r="J225" s="7"/>
    </row>
    <row r="226" spans="1:18" ht="29" hidden="1" customHeight="1" x14ac:dyDescent="0.25">
      <c r="A226" s="6">
        <f t="shared" si="3"/>
        <v>0.7</v>
      </c>
      <c r="B226" s="6" t="str">
        <f>IF(INT(SUM($A$2:A224)/29.7)&gt;INT(SUM($A$2:A223)/29.7),INT(SUM($A$2:A224)/29.7)+1,"")</f>
        <v/>
      </c>
    </row>
    <row r="227" spans="1:18" ht="28" hidden="1" customHeight="1" x14ac:dyDescent="0.25">
      <c r="A227" s="6">
        <f t="shared" si="3"/>
        <v>1</v>
      </c>
      <c r="B227" s="6" t="str">
        <f>IF(INT(SUM($A$2:A225)/29.7)&gt;INT(SUM($A$2:A224)/29.7),INT(SUM($A$2:A225)/29.7)+1,"")</f>
        <v/>
      </c>
    </row>
    <row r="228" spans="1:18" ht="18" customHeight="1" x14ac:dyDescent="0.25">
      <c r="A228" s="6">
        <f t="shared" si="3"/>
        <v>0.6</v>
      </c>
      <c r="B228" s="6" t="str">
        <f>IF(INT(SUM($A$2:A226)/29.7)&gt;INT(SUM($A$2:A225)/29.7),INT(SUM($A$2:A226)/29.7)+1,"")</f>
        <v/>
      </c>
      <c r="C228"/>
      <c r="D228"/>
      <c r="E228"/>
      <c r="F228"/>
      <c r="G228"/>
      <c r="H228"/>
      <c r="I228"/>
      <c r="J228" s="7"/>
      <c r="L228"/>
      <c r="M228"/>
      <c r="N228"/>
      <c r="O228"/>
      <c r="P228"/>
      <c r="Q228"/>
      <c r="R228"/>
    </row>
    <row r="229" spans="1:18" ht="23.25" customHeight="1" x14ac:dyDescent="0.25">
      <c r="A229" s="6">
        <f t="shared" si="3"/>
        <v>0.8</v>
      </c>
      <c r="B229" s="6" t="str">
        <f>IF(INT(SUM($A$2:A227)/29.7)&gt;INT(SUM($A$2:A226)/29.7),INT(SUM($A$2:A227)/29.7)+1,"")</f>
        <v/>
      </c>
      <c r="C229" s="10"/>
      <c r="J229" s="7"/>
      <c r="L229" s="10"/>
    </row>
    <row r="230" spans="1:18" ht="9" customHeight="1" x14ac:dyDescent="0.25">
      <c r="A230" s="6">
        <f t="shared" si="3"/>
        <v>0.3</v>
      </c>
      <c r="B230" s="6" t="str">
        <f>IF(INT(SUM($A$2:A228)/29.7)&gt;INT(SUM($A$2:A227)/29.7),INT(SUM($A$2:A228)/29.7)+1,"")</f>
        <v/>
      </c>
      <c r="C230" s="1" t="s">
        <v>15</v>
      </c>
      <c r="D230" s="1" t="s">
        <v>16</v>
      </c>
      <c r="E230" s="1" t="s">
        <v>17</v>
      </c>
      <c r="F230" s="1" t="s">
        <v>18</v>
      </c>
      <c r="G230" s="1"/>
      <c r="H230" s="1" t="s">
        <v>17</v>
      </c>
      <c r="I230" s="1" t="s">
        <v>18</v>
      </c>
      <c r="J230" s="7"/>
      <c r="L230" s="1" t="s">
        <v>15</v>
      </c>
      <c r="M230" s="1" t="s">
        <v>16</v>
      </c>
      <c r="N230" s="1" t="s">
        <v>17</v>
      </c>
      <c r="O230" s="1" t="s">
        <v>18</v>
      </c>
      <c r="P230" s="1"/>
      <c r="Q230" s="1" t="s">
        <v>17</v>
      </c>
      <c r="R230" s="1" t="s">
        <v>18</v>
      </c>
    </row>
    <row r="231" spans="1:18" ht="14.25" customHeight="1" x14ac:dyDescent="0.25">
      <c r="A231" s="6">
        <f t="shared" si="3"/>
        <v>0.5</v>
      </c>
      <c r="B231" s="6" t="str">
        <f>IF(INT(SUM($A$2:A229)/29.7)&gt;INT(SUM($A$2:A228)/29.7),INT(SUM($A$2:A229)/29.7)+1,"")</f>
        <v/>
      </c>
      <c r="C231" s="2" t="s">
        <v>19</v>
      </c>
      <c r="D231" s="3"/>
      <c r="E231" s="3"/>
      <c r="F231" s="3"/>
      <c r="G231" s="1" t="s">
        <v>20</v>
      </c>
      <c r="H231" s="4"/>
      <c r="I231" s="4"/>
      <c r="J231" s="7"/>
      <c r="L231" s="2" t="s">
        <v>19</v>
      </c>
      <c r="M231" s="3"/>
      <c r="N231" s="3"/>
      <c r="O231" s="3"/>
      <c r="P231" s="1" t="s">
        <v>20</v>
      </c>
      <c r="Q231" s="4"/>
      <c r="R231" s="4"/>
    </row>
    <row r="232" spans="1:18" ht="15" customHeight="1" x14ac:dyDescent="0.25">
      <c r="A232" s="6">
        <f t="shared" si="3"/>
        <v>0.5</v>
      </c>
      <c r="B232" s="6" t="str">
        <f>IF(INT(SUM($A$2:A230)/29.7)&gt;INT(SUM($A$2:A229)/29.7),INT(SUM($A$2:A230)/29.7)+1,"")</f>
        <v/>
      </c>
      <c r="C232" s="2" t="s">
        <v>21</v>
      </c>
      <c r="D232" s="3"/>
      <c r="E232" s="3"/>
      <c r="F232" s="3"/>
      <c r="G232" s="1" t="s">
        <v>22</v>
      </c>
      <c r="H232" s="4"/>
      <c r="I232" s="4"/>
      <c r="J232" s="7"/>
      <c r="L232" s="2" t="s">
        <v>21</v>
      </c>
      <c r="M232" s="3"/>
      <c r="N232" s="3"/>
      <c r="O232" s="3"/>
      <c r="P232" s="1" t="s">
        <v>22</v>
      </c>
      <c r="Q232" s="4"/>
      <c r="R232" s="4"/>
    </row>
    <row r="233" spans="1:18" ht="14.25" customHeight="1" x14ac:dyDescent="0.25">
      <c r="A233" s="6">
        <f t="shared" si="3"/>
        <v>0.5</v>
      </c>
      <c r="B233" s="6" t="str">
        <f>IF(INT(SUM($A$2:A231)/29.7)&gt;INT(SUM($A$2:A230)/29.7),INT(SUM($A$2:A231)/29.7)+1,"")</f>
        <v/>
      </c>
      <c r="C233" s="5"/>
      <c r="D233" s="1" t="s">
        <v>23</v>
      </c>
      <c r="E233" s="4"/>
      <c r="F233" s="4"/>
      <c r="G233" s="5"/>
      <c r="H233" s="5"/>
      <c r="I233" s="5"/>
      <c r="J233" s="7"/>
      <c r="L233" s="5"/>
      <c r="M233" s="1" t="s">
        <v>23</v>
      </c>
      <c r="N233" s="4"/>
      <c r="O233" s="4"/>
      <c r="P233" s="5"/>
      <c r="Q233" s="5"/>
      <c r="R233" s="5"/>
    </row>
    <row r="234" spans="1:18" ht="23.25" customHeight="1" x14ac:dyDescent="0.25">
      <c r="A234" s="6">
        <f t="shared" si="3"/>
        <v>0.6</v>
      </c>
      <c r="B234" s="6" t="str">
        <f>IF(INT(SUM($A$2:A232)/29.7)&gt;INT(SUM($A$2:A231)/29.7),INT(SUM($A$2:A232)/29.7)+1,"")</f>
        <v/>
      </c>
      <c r="J234" s="7"/>
    </row>
    <row r="235" spans="1:18" ht="26" customHeight="1" x14ac:dyDescent="0.25">
      <c r="A235" s="6">
        <f t="shared" si="3"/>
        <v>0.7</v>
      </c>
      <c r="B235" s="6" t="str">
        <f>IF(INT(SUM($A$2:A233)/29.7)&gt;INT(SUM($A$2:A232)/29.7),INT(SUM($A$2:A233)/29.7)+1,"")</f>
        <v/>
      </c>
      <c r="C235" s="8"/>
      <c r="D235" s="8"/>
      <c r="E235" s="8"/>
      <c r="F235" s="8"/>
      <c r="G235" s="8"/>
      <c r="H235" s="8"/>
      <c r="I235" s="8"/>
      <c r="J235" s="9"/>
      <c r="K235" s="8"/>
      <c r="L235" s="8"/>
      <c r="M235" s="8"/>
      <c r="N235" s="8"/>
      <c r="O235" s="8"/>
      <c r="P235" s="8"/>
      <c r="Q235" s="8"/>
      <c r="R235" s="8"/>
    </row>
    <row r="236" spans="1:18" ht="26" customHeight="1" x14ac:dyDescent="0.25">
      <c r="A236" s="6">
        <f t="shared" si="3"/>
        <v>1</v>
      </c>
      <c r="B236" s="6" t="str">
        <f>IF(INT(SUM($A$2:A234)/29.7)&gt;INT(SUM($A$2:A233)/29.7),INT(SUM($A$2:A234)/29.7)+1,"")</f>
        <v/>
      </c>
      <c r="J236" s="7"/>
    </row>
    <row r="237" spans="1:18" ht="18" customHeight="1" x14ac:dyDescent="0.25">
      <c r="A237" s="6">
        <f t="shared" si="3"/>
        <v>0.6</v>
      </c>
      <c r="B237" s="6" t="str">
        <f>IF(INT(SUM($A$2:A235)/29.7)&gt;INT(SUM($A$2:A234)/29.7),INT(SUM($A$2:A235)/29.7)+1,"")</f>
        <v/>
      </c>
      <c r="C237"/>
      <c r="D237"/>
      <c r="E237"/>
      <c r="F237"/>
      <c r="G237"/>
      <c r="H237"/>
      <c r="I237"/>
      <c r="J237" s="7"/>
      <c r="L237"/>
      <c r="M237"/>
      <c r="N237"/>
      <c r="O237"/>
      <c r="P237"/>
      <c r="Q237"/>
      <c r="R237"/>
    </row>
    <row r="238" spans="1:18" ht="23.25" customHeight="1" x14ac:dyDescent="0.25">
      <c r="A238" s="6">
        <f t="shared" si="3"/>
        <v>0.8</v>
      </c>
      <c r="B238" s="6" t="str">
        <f>IF(INT(SUM($A$2:A236)/29.7)&gt;INT(SUM($A$2:A235)/29.7),INT(SUM($A$2:A236)/29.7)+1,"")</f>
        <v/>
      </c>
      <c r="C238" s="10"/>
      <c r="J238" s="7"/>
      <c r="L238" s="10"/>
    </row>
    <row r="239" spans="1:18" ht="8.25" customHeight="1" x14ac:dyDescent="0.25">
      <c r="A239" s="6">
        <f t="shared" si="3"/>
        <v>0.3</v>
      </c>
      <c r="B239" s="6" t="str">
        <f>IF(INT(SUM($A$2:A237)/29.7)&gt;INT(SUM($A$2:A236)/29.7),INT(SUM($A$2:A237)/29.7)+1,"")</f>
        <v/>
      </c>
      <c r="C239" s="1" t="s">
        <v>15</v>
      </c>
      <c r="D239" s="1" t="s">
        <v>16</v>
      </c>
      <c r="E239" s="1" t="s">
        <v>17</v>
      </c>
      <c r="F239" s="1" t="s">
        <v>18</v>
      </c>
      <c r="G239" s="1"/>
      <c r="H239" s="1" t="s">
        <v>17</v>
      </c>
      <c r="I239" s="1" t="s">
        <v>18</v>
      </c>
      <c r="J239" s="7"/>
      <c r="L239" s="1" t="s">
        <v>15</v>
      </c>
      <c r="M239" s="1" t="s">
        <v>16</v>
      </c>
      <c r="N239" s="1" t="s">
        <v>17</v>
      </c>
      <c r="O239" s="1" t="s">
        <v>18</v>
      </c>
      <c r="P239" s="1"/>
      <c r="Q239" s="1" t="s">
        <v>17</v>
      </c>
      <c r="R239" s="1" t="s">
        <v>18</v>
      </c>
    </row>
    <row r="240" spans="1:18" ht="15" customHeight="1" x14ac:dyDescent="0.25">
      <c r="A240" s="6">
        <f t="shared" si="3"/>
        <v>0.5</v>
      </c>
      <c r="B240" s="6" t="str">
        <f>IF(INT(SUM($A$2:A238)/29.7)&gt;INT(SUM($A$2:A237)/29.7),INT(SUM($A$2:A238)/29.7)+1,"")</f>
        <v/>
      </c>
      <c r="C240" s="2" t="s">
        <v>19</v>
      </c>
      <c r="D240" s="3"/>
      <c r="E240" s="3"/>
      <c r="F240" s="3"/>
      <c r="G240" s="1" t="s">
        <v>20</v>
      </c>
      <c r="H240" s="4"/>
      <c r="I240" s="4"/>
      <c r="J240" s="7"/>
      <c r="L240" s="2" t="s">
        <v>19</v>
      </c>
      <c r="M240" s="3"/>
      <c r="N240" s="3"/>
      <c r="O240" s="3"/>
      <c r="P240" s="1" t="s">
        <v>20</v>
      </c>
      <c r="Q240" s="4"/>
      <c r="R240" s="4"/>
    </row>
    <row r="241" spans="1:18" ht="14.25" customHeight="1" x14ac:dyDescent="0.25">
      <c r="A241" s="6">
        <f t="shared" si="3"/>
        <v>0.5</v>
      </c>
      <c r="B241" s="6" t="str">
        <f>IF(INT(SUM($A$2:A239)/29.7)&gt;INT(SUM($A$2:A238)/29.7),INT(SUM($A$2:A239)/29.7)+1,"")</f>
        <v/>
      </c>
      <c r="C241" s="2" t="s">
        <v>21</v>
      </c>
      <c r="D241" s="3"/>
      <c r="E241" s="3"/>
      <c r="F241" s="3"/>
      <c r="G241" s="1" t="s">
        <v>22</v>
      </c>
      <c r="H241" s="4"/>
      <c r="I241" s="4"/>
      <c r="J241" s="7"/>
      <c r="L241" s="2" t="s">
        <v>21</v>
      </c>
      <c r="M241" s="3"/>
      <c r="N241" s="3"/>
      <c r="O241" s="3"/>
      <c r="P241" s="1" t="s">
        <v>22</v>
      </c>
      <c r="Q241" s="4"/>
      <c r="R241" s="4"/>
    </row>
    <row r="242" spans="1:18" ht="15" customHeight="1" x14ac:dyDescent="0.25">
      <c r="A242" s="6">
        <f t="shared" si="3"/>
        <v>0.5</v>
      </c>
      <c r="B242" s="6" t="str">
        <f>IF(INT(SUM($A$2:A240)/29.7)&gt;INT(SUM($A$2:A239)/29.7),INT(SUM($A$2:A240)/29.7)+1,"")</f>
        <v/>
      </c>
      <c r="C242" s="5"/>
      <c r="D242" s="1" t="s">
        <v>23</v>
      </c>
      <c r="E242" s="4"/>
      <c r="F242" s="4"/>
      <c r="G242" s="5"/>
      <c r="H242" s="5"/>
      <c r="I242" s="5"/>
      <c r="J242" s="7"/>
      <c r="L242" s="5"/>
      <c r="M242" s="1" t="s">
        <v>23</v>
      </c>
      <c r="N242" s="4"/>
      <c r="O242" s="4"/>
      <c r="P242" s="5"/>
      <c r="Q242" s="5"/>
      <c r="R242" s="5"/>
    </row>
    <row r="243" spans="1:18" ht="23.25" customHeight="1" x14ac:dyDescent="0.25">
      <c r="A243" s="6">
        <f t="shared" si="3"/>
        <v>0.6</v>
      </c>
      <c r="B243" s="6" t="str">
        <f>IF(INT(SUM($A$2:A241)/29.7)&gt;INT(SUM($A$2:A240)/29.7),INT(SUM($A$2:A241)/29.7)+1,"")</f>
        <v/>
      </c>
      <c r="J243" s="7"/>
    </row>
    <row r="244" spans="1:18" ht="26" customHeight="1" x14ac:dyDescent="0.25">
      <c r="A244" s="6">
        <f t="shared" si="3"/>
        <v>0.7</v>
      </c>
      <c r="B244" s="6" t="str">
        <f>IF(INT(SUM($A$2:A242)/29.7)&gt;INT(SUM($A$2:A241)/29.7),INT(SUM($A$2:A242)/29.7)+1,"")</f>
        <v/>
      </c>
      <c r="C244" s="8"/>
      <c r="D244" s="8"/>
      <c r="E244" s="8"/>
      <c r="F244" s="8"/>
      <c r="G244" s="8"/>
      <c r="H244" s="8"/>
      <c r="I244" s="8"/>
      <c r="J244" s="9"/>
      <c r="K244" s="8"/>
      <c r="L244" s="8"/>
      <c r="M244" s="8"/>
      <c r="N244" s="8"/>
      <c r="O244" s="8"/>
      <c r="P244" s="8"/>
      <c r="Q244" s="8"/>
      <c r="R244" s="8"/>
    </row>
    <row r="245" spans="1:18" ht="26" customHeight="1" x14ac:dyDescent="0.25">
      <c r="A245" s="6">
        <f t="shared" si="3"/>
        <v>1</v>
      </c>
      <c r="B245" s="6" t="str">
        <f>IF(INT(SUM($A$2:A243)/29.7)&gt;INT(SUM($A$2:A242)/29.7),INT(SUM($A$2:A243)/29.7)+1,"")</f>
        <v/>
      </c>
      <c r="J245" s="7"/>
    </row>
    <row r="246" spans="1:18" ht="17.25" customHeight="1" x14ac:dyDescent="0.25">
      <c r="A246" s="6">
        <f t="shared" si="3"/>
        <v>0.6</v>
      </c>
      <c r="B246" s="6">
        <f>IF(INT(SUM($A$2:A244)/29.7)&gt;INT(SUM($A$2:A243)/29.7),INT(SUM($A$2:A244)/29.7)+1,"")</f>
        <v>6</v>
      </c>
      <c r="C246"/>
      <c r="D246"/>
      <c r="E246"/>
      <c r="F246"/>
      <c r="G246"/>
      <c r="H246"/>
      <c r="I246"/>
      <c r="J246" s="7"/>
      <c r="L246"/>
      <c r="M246"/>
      <c r="N246"/>
      <c r="O246"/>
      <c r="P246"/>
      <c r="Q246"/>
      <c r="R246"/>
    </row>
    <row r="247" spans="1:18" ht="24" customHeight="1" x14ac:dyDescent="0.25">
      <c r="A247" s="6">
        <f t="shared" si="3"/>
        <v>0.8</v>
      </c>
      <c r="B247" s="6" t="str">
        <f>IF(INT(SUM($A$2:A245)/29.7)&gt;INT(SUM($A$2:A244)/29.7),INT(SUM($A$2:A245)/29.7)+1,"")</f>
        <v/>
      </c>
      <c r="C247" s="10"/>
      <c r="J247" s="7"/>
      <c r="L247" s="10"/>
    </row>
    <row r="248" spans="1:18" ht="8.25" customHeight="1" x14ac:dyDescent="0.25">
      <c r="A248" s="6">
        <f t="shared" si="3"/>
        <v>0.3</v>
      </c>
      <c r="B248" s="6" t="str">
        <f>IF(INT(SUM($A$2:A246)/29.7)&gt;INT(SUM($A$2:A245)/29.7),INT(SUM($A$2:A246)/29.7)+1,"")</f>
        <v/>
      </c>
      <c r="C248" s="1" t="s">
        <v>15</v>
      </c>
      <c r="D248" s="1" t="s">
        <v>16</v>
      </c>
      <c r="E248" s="1" t="s">
        <v>17</v>
      </c>
      <c r="F248" s="1" t="s">
        <v>18</v>
      </c>
      <c r="G248" s="1"/>
      <c r="H248" s="1" t="s">
        <v>17</v>
      </c>
      <c r="I248" s="1" t="s">
        <v>18</v>
      </c>
      <c r="J248" s="7"/>
      <c r="L248" s="1" t="s">
        <v>15</v>
      </c>
      <c r="M248" s="1" t="s">
        <v>16</v>
      </c>
      <c r="N248" s="1" t="s">
        <v>17</v>
      </c>
      <c r="O248" s="1" t="s">
        <v>18</v>
      </c>
      <c r="P248" s="1"/>
      <c r="Q248" s="1" t="s">
        <v>17</v>
      </c>
      <c r="R248" s="1" t="s">
        <v>18</v>
      </c>
    </row>
    <row r="249" spans="1:18" ht="15" customHeight="1" x14ac:dyDescent="0.25">
      <c r="A249" s="6">
        <f t="shared" si="3"/>
        <v>0.5</v>
      </c>
      <c r="B249" s="6" t="str">
        <f>IF(INT(SUM($A$2:A247)/29.7)&gt;INT(SUM($A$2:A246)/29.7),INT(SUM($A$2:A247)/29.7)+1,"")</f>
        <v/>
      </c>
      <c r="C249" s="2" t="s">
        <v>19</v>
      </c>
      <c r="D249" s="3"/>
      <c r="E249" s="3"/>
      <c r="F249" s="3"/>
      <c r="G249" s="1" t="s">
        <v>20</v>
      </c>
      <c r="H249" s="4"/>
      <c r="I249" s="4"/>
      <c r="J249" s="7"/>
      <c r="L249" s="2" t="s">
        <v>19</v>
      </c>
      <c r="M249" s="3"/>
      <c r="N249" s="3"/>
      <c r="O249" s="3"/>
      <c r="P249" s="1" t="s">
        <v>20</v>
      </c>
      <c r="Q249" s="4"/>
      <c r="R249" s="4"/>
    </row>
    <row r="250" spans="1:18" ht="14.25" customHeight="1" x14ac:dyDescent="0.25">
      <c r="A250" s="6">
        <f t="shared" si="3"/>
        <v>0.5</v>
      </c>
      <c r="B250" s="6" t="str">
        <f>IF(INT(SUM($A$2:A248)/29.7)&gt;INT(SUM($A$2:A247)/29.7),INT(SUM($A$2:A248)/29.7)+1,"")</f>
        <v/>
      </c>
      <c r="C250" s="2" t="s">
        <v>21</v>
      </c>
      <c r="D250" s="3"/>
      <c r="E250" s="3"/>
      <c r="F250" s="3"/>
      <c r="G250" s="1" t="s">
        <v>22</v>
      </c>
      <c r="H250" s="4"/>
      <c r="I250" s="4"/>
      <c r="J250" s="7"/>
      <c r="L250" s="2" t="s">
        <v>21</v>
      </c>
      <c r="M250" s="3"/>
      <c r="N250" s="3"/>
      <c r="O250" s="3"/>
      <c r="P250" s="1" t="s">
        <v>22</v>
      </c>
      <c r="Q250" s="4"/>
      <c r="R250" s="4"/>
    </row>
    <row r="251" spans="1:18" ht="15" customHeight="1" x14ac:dyDescent="0.25">
      <c r="A251" s="6">
        <f t="shared" si="3"/>
        <v>0.5</v>
      </c>
      <c r="B251" s="6" t="str">
        <f>IF(INT(SUM($A$2:A249)/29.7)&gt;INT(SUM($A$2:A248)/29.7),INT(SUM($A$2:A249)/29.7)+1,"")</f>
        <v/>
      </c>
      <c r="C251" s="5"/>
      <c r="D251" s="1" t="s">
        <v>23</v>
      </c>
      <c r="E251" s="4"/>
      <c r="F251" s="4"/>
      <c r="G251" s="5"/>
      <c r="H251" s="5"/>
      <c r="I251" s="5"/>
      <c r="J251" s="7"/>
      <c r="L251" s="5"/>
      <c r="M251" s="1" t="s">
        <v>23</v>
      </c>
      <c r="N251" s="4"/>
      <c r="O251" s="4"/>
      <c r="P251" s="5"/>
      <c r="Q251" s="5"/>
      <c r="R251" s="5"/>
    </row>
    <row r="252" spans="1:18" ht="23.25" customHeight="1" x14ac:dyDescent="0.25">
      <c r="A252" s="6">
        <f t="shared" si="3"/>
        <v>0.6</v>
      </c>
      <c r="B252" s="6" t="str">
        <f>IF(INT(SUM($A$2:A250)/29.7)&gt;INT(SUM($A$2:A249)/29.7),INT(SUM($A$2:A250)/29.7)+1,"")</f>
        <v/>
      </c>
      <c r="J252" s="7"/>
    </row>
    <row r="253" spans="1:18" ht="26" customHeight="1" x14ac:dyDescent="0.25">
      <c r="A253" s="6">
        <f t="shared" si="3"/>
        <v>0.7</v>
      </c>
      <c r="B253" s="6" t="str">
        <f>IF(INT(SUM($A$2:A251)/29.7)&gt;INT(SUM($A$2:A250)/29.7),INT(SUM($A$2:A251)/29.7)+1,"")</f>
        <v/>
      </c>
      <c r="C253" s="8"/>
      <c r="D253" s="8"/>
      <c r="E253" s="8"/>
      <c r="F253" s="8"/>
      <c r="G253" s="8"/>
      <c r="H253" s="8"/>
      <c r="I253" s="8"/>
      <c r="J253" s="9"/>
      <c r="K253" s="8"/>
      <c r="L253" s="8"/>
      <c r="M253" s="8"/>
      <c r="N253" s="8"/>
      <c r="O253" s="8"/>
      <c r="P253" s="8"/>
      <c r="Q253" s="8"/>
      <c r="R253" s="8"/>
    </row>
    <row r="254" spans="1:18" ht="26" customHeight="1" x14ac:dyDescent="0.25">
      <c r="A254" s="6">
        <f t="shared" si="3"/>
        <v>1</v>
      </c>
      <c r="B254" s="6" t="str">
        <f>IF(INT(SUM($A$2:A252)/29.7)&gt;INT(SUM($A$2:A251)/29.7),INT(SUM($A$2:A252)/29.7)+1,"")</f>
        <v/>
      </c>
      <c r="J254" s="7"/>
    </row>
    <row r="255" spans="1:18" ht="17.25" customHeight="1" x14ac:dyDescent="0.25">
      <c r="A255" s="6">
        <f t="shared" si="3"/>
        <v>0.6</v>
      </c>
      <c r="B255" s="6" t="str">
        <f>IF(INT(SUM($A$2:A253)/29.7)&gt;INT(SUM($A$2:A252)/29.7),INT(SUM($A$2:A253)/29.7)+1,"")</f>
        <v/>
      </c>
      <c r="C255"/>
      <c r="D255"/>
      <c r="E255"/>
      <c r="F255"/>
      <c r="G255"/>
      <c r="H255"/>
      <c r="I255"/>
      <c r="J255" s="7"/>
      <c r="L255"/>
      <c r="M255"/>
      <c r="N255"/>
      <c r="O255"/>
      <c r="P255"/>
      <c r="Q255"/>
      <c r="R255"/>
    </row>
    <row r="256" spans="1:18" ht="23.25" customHeight="1" x14ac:dyDescent="0.25">
      <c r="A256" s="6">
        <f t="shared" si="3"/>
        <v>0.8</v>
      </c>
      <c r="B256" s="6" t="str">
        <f>IF(INT(SUM($A$2:A254)/29.7)&gt;INT(SUM($A$2:A253)/29.7),INT(SUM($A$2:A254)/29.7)+1,"")</f>
        <v/>
      </c>
      <c r="C256" s="10"/>
      <c r="J256" s="7"/>
      <c r="L256" s="10"/>
    </row>
    <row r="257" spans="1:18" ht="9" customHeight="1" x14ac:dyDescent="0.25">
      <c r="A257" s="6">
        <f t="shared" si="3"/>
        <v>0.3</v>
      </c>
      <c r="B257" s="6" t="str">
        <f>IF(INT(SUM($A$2:A255)/29.7)&gt;INT(SUM($A$2:A254)/29.7),INT(SUM($A$2:A255)/29.7)+1,"")</f>
        <v/>
      </c>
      <c r="C257" s="1" t="s">
        <v>15</v>
      </c>
      <c r="D257" s="1" t="s">
        <v>16</v>
      </c>
      <c r="E257" s="1" t="s">
        <v>17</v>
      </c>
      <c r="F257" s="1" t="s">
        <v>18</v>
      </c>
      <c r="G257" s="1"/>
      <c r="H257" s="1" t="s">
        <v>17</v>
      </c>
      <c r="I257" s="1" t="s">
        <v>18</v>
      </c>
      <c r="J257" s="7"/>
      <c r="L257" s="1" t="s">
        <v>15</v>
      </c>
      <c r="M257" s="1" t="s">
        <v>16</v>
      </c>
      <c r="N257" s="1" t="s">
        <v>17</v>
      </c>
      <c r="O257" s="1" t="s">
        <v>18</v>
      </c>
      <c r="P257" s="1"/>
      <c r="Q257" s="1" t="s">
        <v>17</v>
      </c>
      <c r="R257" s="1" t="s">
        <v>18</v>
      </c>
    </row>
    <row r="258" spans="1:18" ht="15" customHeight="1" x14ac:dyDescent="0.25">
      <c r="A258" s="6">
        <f t="shared" si="3"/>
        <v>0.5</v>
      </c>
      <c r="B258" s="6" t="str">
        <f>IF(INT(SUM($A$2:A256)/29.7)&gt;INT(SUM($A$2:A255)/29.7),INT(SUM($A$2:A256)/29.7)+1,"")</f>
        <v/>
      </c>
      <c r="C258" s="2" t="s">
        <v>19</v>
      </c>
      <c r="D258" s="3"/>
      <c r="E258" s="3"/>
      <c r="F258" s="3"/>
      <c r="G258" s="1" t="s">
        <v>20</v>
      </c>
      <c r="H258" s="4"/>
      <c r="I258" s="4"/>
      <c r="J258" s="7"/>
      <c r="L258" s="2" t="s">
        <v>19</v>
      </c>
      <c r="M258" s="3"/>
      <c r="N258" s="3"/>
      <c r="O258" s="3"/>
      <c r="P258" s="1" t="s">
        <v>20</v>
      </c>
      <c r="Q258" s="4"/>
      <c r="R258" s="4"/>
    </row>
    <row r="259" spans="1:18" ht="14.25" customHeight="1" x14ac:dyDescent="0.25">
      <c r="A259" s="6">
        <f t="shared" si="3"/>
        <v>0.5</v>
      </c>
      <c r="B259" s="6" t="str">
        <f>IF(INT(SUM($A$2:A257)/29.7)&gt;INT(SUM($A$2:A256)/29.7),INT(SUM($A$2:A257)/29.7)+1,"")</f>
        <v/>
      </c>
      <c r="C259" s="2" t="s">
        <v>21</v>
      </c>
      <c r="D259" s="3"/>
      <c r="E259" s="3"/>
      <c r="F259" s="3"/>
      <c r="G259" s="1" t="s">
        <v>22</v>
      </c>
      <c r="H259" s="4"/>
      <c r="I259" s="4"/>
      <c r="J259" s="7"/>
      <c r="L259" s="2" t="s">
        <v>21</v>
      </c>
      <c r="M259" s="3"/>
      <c r="N259" s="3"/>
      <c r="O259" s="3"/>
      <c r="P259" s="1" t="s">
        <v>22</v>
      </c>
      <c r="Q259" s="4"/>
      <c r="R259" s="4"/>
    </row>
    <row r="260" spans="1:18" ht="15" customHeight="1" x14ac:dyDescent="0.25">
      <c r="A260" s="6">
        <f t="shared" si="3"/>
        <v>0.5</v>
      </c>
      <c r="B260" s="6" t="str">
        <f>IF(INT(SUM($A$2:A258)/29.7)&gt;INT(SUM($A$2:A257)/29.7),INT(SUM($A$2:A258)/29.7)+1,"")</f>
        <v/>
      </c>
      <c r="C260" s="5"/>
      <c r="D260" s="1" t="s">
        <v>23</v>
      </c>
      <c r="E260" s="4"/>
      <c r="F260" s="4"/>
      <c r="G260" s="5"/>
      <c r="H260" s="5"/>
      <c r="I260" s="5"/>
      <c r="J260" s="7"/>
      <c r="L260" s="5"/>
      <c r="M260" s="1" t="s">
        <v>23</v>
      </c>
      <c r="N260" s="4"/>
      <c r="O260" s="4"/>
      <c r="P260" s="5"/>
      <c r="Q260" s="5"/>
      <c r="R260" s="5"/>
    </row>
    <row r="261" spans="1:18" ht="23.25" customHeight="1" x14ac:dyDescent="0.25">
      <c r="A261" s="6">
        <f t="shared" si="3"/>
        <v>0.6</v>
      </c>
      <c r="B261" s="6" t="str">
        <f>IF(INT(SUM($A$2:A259)/29.7)&gt;INT(SUM($A$2:A258)/29.7),INT(SUM($A$2:A259)/29.7)+1,"")</f>
        <v/>
      </c>
      <c r="J261" s="7"/>
    </row>
    <row r="262" spans="1:18" ht="26" customHeight="1" x14ac:dyDescent="0.25">
      <c r="A262" s="6">
        <f t="shared" si="3"/>
        <v>0.7</v>
      </c>
      <c r="B262" s="6" t="str">
        <f>IF(INT(SUM($A$2:A260)/29.7)&gt;INT(SUM($A$2:A259)/29.7),INT(SUM($A$2:A260)/29.7)+1,"")</f>
        <v/>
      </c>
      <c r="C262" s="8"/>
      <c r="D262" s="8"/>
      <c r="E262" s="8"/>
      <c r="F262" s="8"/>
      <c r="G262" s="8"/>
      <c r="H262" s="8"/>
      <c r="I262" s="8"/>
      <c r="J262" s="9"/>
      <c r="K262" s="8"/>
      <c r="L262" s="8"/>
      <c r="M262" s="8"/>
      <c r="N262" s="8"/>
      <c r="O262" s="8"/>
      <c r="P262" s="8"/>
      <c r="Q262" s="8"/>
      <c r="R262" s="8"/>
    </row>
    <row r="263" spans="1:18" ht="26" customHeight="1" x14ac:dyDescent="0.25">
      <c r="A263" s="6">
        <f t="shared" si="3"/>
        <v>1</v>
      </c>
      <c r="B263" s="6" t="str">
        <f>IF(INT(SUM($A$2:A261)/29.7)&gt;INT(SUM($A$2:A260)/29.7),INT(SUM($A$2:A261)/29.7)+1,"")</f>
        <v/>
      </c>
      <c r="J263" s="7"/>
    </row>
    <row r="264" spans="1:18" ht="18" customHeight="1" x14ac:dyDescent="0.25">
      <c r="A264" s="6">
        <f t="shared" si="3"/>
        <v>0.6</v>
      </c>
      <c r="B264" s="6" t="str">
        <f>IF(INT(SUM($A$2:A262)/29.7)&gt;INT(SUM($A$2:A261)/29.7),INT(SUM($A$2:A262)/29.7)+1,"")</f>
        <v/>
      </c>
      <c r="C264"/>
      <c r="D264"/>
      <c r="E264"/>
      <c r="F264"/>
      <c r="G264"/>
      <c r="H264"/>
      <c r="I264"/>
      <c r="J264" s="7"/>
      <c r="L264"/>
      <c r="M264"/>
      <c r="N264"/>
      <c r="O264"/>
      <c r="P264"/>
      <c r="Q264"/>
      <c r="R264"/>
    </row>
    <row r="265" spans="1:18" ht="23.25" customHeight="1" x14ac:dyDescent="0.25">
      <c r="A265" s="6">
        <f t="shared" si="3"/>
        <v>0.8</v>
      </c>
      <c r="B265" s="6" t="str">
        <f>IF(INT(SUM($A$2:A263)/29.7)&gt;INT(SUM($A$2:A262)/29.7),INT(SUM($A$2:A263)/29.7)+1,"")</f>
        <v/>
      </c>
      <c r="C265" s="10"/>
      <c r="J265" s="7"/>
      <c r="L265" s="10"/>
    </row>
    <row r="266" spans="1:18" ht="9" customHeight="1" x14ac:dyDescent="0.25">
      <c r="A266" s="6">
        <f t="shared" si="3"/>
        <v>0.3</v>
      </c>
      <c r="B266" s="6" t="str">
        <f>IF(INT(SUM($A$2:A264)/29.7)&gt;INT(SUM($A$2:A263)/29.7),INT(SUM($A$2:A264)/29.7)+1,"")</f>
        <v/>
      </c>
      <c r="C266" s="1" t="s">
        <v>15</v>
      </c>
      <c r="D266" s="1" t="s">
        <v>16</v>
      </c>
      <c r="E266" s="1" t="s">
        <v>17</v>
      </c>
      <c r="F266" s="1" t="s">
        <v>18</v>
      </c>
      <c r="G266" s="1"/>
      <c r="H266" s="1" t="s">
        <v>17</v>
      </c>
      <c r="I266" s="1" t="s">
        <v>18</v>
      </c>
      <c r="J266" s="7"/>
      <c r="L266" s="1" t="s">
        <v>15</v>
      </c>
      <c r="M266" s="1" t="s">
        <v>16</v>
      </c>
      <c r="N266" s="1" t="s">
        <v>17</v>
      </c>
      <c r="O266" s="1" t="s">
        <v>18</v>
      </c>
      <c r="P266" s="1"/>
      <c r="Q266" s="1" t="s">
        <v>17</v>
      </c>
      <c r="R266" s="1" t="s">
        <v>18</v>
      </c>
    </row>
    <row r="267" spans="1:18" ht="14.25" customHeight="1" x14ac:dyDescent="0.25">
      <c r="A267" s="6">
        <f t="shared" ref="A267:A316" si="4">A258</f>
        <v>0.5</v>
      </c>
      <c r="B267" s="6" t="str">
        <f>IF(INT(SUM($A$2:A265)/29.7)&gt;INT(SUM($A$2:A264)/29.7),INT(SUM($A$2:A265)/29.7)+1,"")</f>
        <v/>
      </c>
      <c r="C267" s="2" t="s">
        <v>19</v>
      </c>
      <c r="D267" s="3"/>
      <c r="E267" s="3"/>
      <c r="F267" s="3"/>
      <c r="G267" s="1" t="s">
        <v>20</v>
      </c>
      <c r="H267" s="4"/>
      <c r="I267" s="4"/>
      <c r="J267" s="7"/>
      <c r="L267" s="2" t="s">
        <v>19</v>
      </c>
      <c r="M267" s="3"/>
      <c r="N267" s="3"/>
      <c r="O267" s="3"/>
      <c r="P267" s="1" t="s">
        <v>20</v>
      </c>
      <c r="Q267" s="4"/>
      <c r="R267" s="4"/>
    </row>
    <row r="268" spans="1:18" ht="15" customHeight="1" x14ac:dyDescent="0.25">
      <c r="A268" s="6">
        <f t="shared" si="4"/>
        <v>0.5</v>
      </c>
      <c r="B268" s="6" t="str">
        <f>IF(INT(SUM($A$2:A266)/29.7)&gt;INT(SUM($A$2:A265)/29.7),INT(SUM($A$2:A266)/29.7)+1,"")</f>
        <v/>
      </c>
      <c r="C268" s="2" t="s">
        <v>21</v>
      </c>
      <c r="D268" s="3"/>
      <c r="E268" s="3"/>
      <c r="F268" s="3"/>
      <c r="G268" s="1" t="s">
        <v>22</v>
      </c>
      <c r="H268" s="4"/>
      <c r="I268" s="4"/>
      <c r="J268" s="7"/>
      <c r="L268" s="2" t="s">
        <v>21</v>
      </c>
      <c r="M268" s="3"/>
      <c r="N268" s="3"/>
      <c r="O268" s="3"/>
      <c r="P268" s="1" t="s">
        <v>22</v>
      </c>
      <c r="Q268" s="4"/>
      <c r="R268" s="4"/>
    </row>
    <row r="269" spans="1:18" ht="14.25" customHeight="1" x14ac:dyDescent="0.25">
      <c r="A269" s="6">
        <f t="shared" si="4"/>
        <v>0.5</v>
      </c>
      <c r="B269" s="6" t="str">
        <f>IF(INT(SUM($A$2:A267)/29.7)&gt;INT(SUM($A$2:A266)/29.7),INT(SUM($A$2:A267)/29.7)+1,"")</f>
        <v/>
      </c>
      <c r="C269" s="5"/>
      <c r="D269" s="1" t="s">
        <v>23</v>
      </c>
      <c r="E269" s="4"/>
      <c r="F269" s="4"/>
      <c r="G269" s="5"/>
      <c r="H269" s="5"/>
      <c r="I269" s="5"/>
      <c r="J269" s="7"/>
      <c r="L269" s="5"/>
      <c r="M269" s="1" t="s">
        <v>23</v>
      </c>
      <c r="N269" s="4"/>
      <c r="O269" s="4"/>
      <c r="P269" s="5"/>
      <c r="Q269" s="5"/>
      <c r="R269" s="5"/>
    </row>
    <row r="270" spans="1:18" ht="24" customHeight="1" x14ac:dyDescent="0.25">
      <c r="A270" s="6">
        <f t="shared" si="4"/>
        <v>0.6</v>
      </c>
      <c r="B270" s="6" t="str">
        <f>IF(INT(SUM($A$2:A268)/29.7)&gt;INT(SUM($A$2:A267)/29.7),INT(SUM($A$2:A268)/29.7)+1,"")</f>
        <v/>
      </c>
      <c r="J270" s="7"/>
    </row>
    <row r="271" spans="1:18" ht="28" hidden="1" customHeight="1" x14ac:dyDescent="0.25">
      <c r="A271" s="6">
        <f t="shared" si="4"/>
        <v>0.7</v>
      </c>
      <c r="B271" s="6" t="str">
        <f>IF(INT(SUM($A$2:A269)/29.7)&gt;INT(SUM($A$2:A268)/29.7),INT(SUM($A$2:A269)/29.7)+1,"")</f>
        <v/>
      </c>
    </row>
    <row r="272" spans="1:18" ht="29" hidden="1" customHeight="1" x14ac:dyDescent="0.25">
      <c r="A272" s="6">
        <f t="shared" si="4"/>
        <v>1</v>
      </c>
      <c r="B272" s="6" t="str">
        <f>IF(INT(SUM($A$2:A270)/29.7)&gt;INT(SUM($A$2:A269)/29.7),INT(SUM($A$2:A270)/29.7)+1,"")</f>
        <v/>
      </c>
    </row>
    <row r="273" spans="1:18" ht="18" customHeight="1" x14ac:dyDescent="0.25">
      <c r="A273" s="6">
        <f t="shared" si="4"/>
        <v>0.6</v>
      </c>
      <c r="B273" s="6" t="str">
        <f>IF(INT(SUM($A$2:A271)/29.7)&gt;INT(SUM($A$2:A270)/29.7),INT(SUM($A$2:A271)/29.7)+1,"")</f>
        <v/>
      </c>
      <c r="C273"/>
      <c r="D273"/>
      <c r="E273"/>
      <c r="F273"/>
      <c r="G273"/>
      <c r="H273"/>
      <c r="I273"/>
      <c r="J273" s="7"/>
      <c r="L273"/>
      <c r="M273"/>
      <c r="N273"/>
      <c r="O273"/>
      <c r="P273"/>
      <c r="Q273"/>
      <c r="R273"/>
    </row>
    <row r="274" spans="1:18" ht="23.25" customHeight="1" x14ac:dyDescent="0.25">
      <c r="A274" s="6">
        <f t="shared" si="4"/>
        <v>0.8</v>
      </c>
      <c r="B274" s="6" t="str">
        <f>IF(INT(SUM($A$2:A272)/29.7)&gt;INT(SUM($A$2:A271)/29.7),INT(SUM($A$2:A272)/29.7)+1,"")</f>
        <v/>
      </c>
      <c r="C274" s="10"/>
      <c r="J274" s="7"/>
      <c r="L274" s="10"/>
    </row>
    <row r="275" spans="1:18" ht="9" customHeight="1" x14ac:dyDescent="0.25">
      <c r="A275" s="6">
        <f t="shared" si="4"/>
        <v>0.3</v>
      </c>
      <c r="B275" s="6" t="str">
        <f>IF(INT(SUM($A$2:A273)/29.7)&gt;INT(SUM($A$2:A272)/29.7),INT(SUM($A$2:A273)/29.7)+1,"")</f>
        <v/>
      </c>
      <c r="C275" s="1" t="s">
        <v>15</v>
      </c>
      <c r="D275" s="1" t="s">
        <v>16</v>
      </c>
      <c r="E275" s="1" t="s">
        <v>17</v>
      </c>
      <c r="F275" s="1" t="s">
        <v>18</v>
      </c>
      <c r="G275" s="1"/>
      <c r="H275" s="1" t="s">
        <v>17</v>
      </c>
      <c r="I275" s="1" t="s">
        <v>18</v>
      </c>
      <c r="J275" s="7"/>
      <c r="L275" s="1" t="s">
        <v>15</v>
      </c>
      <c r="M275" s="1" t="s">
        <v>16</v>
      </c>
      <c r="N275" s="1" t="s">
        <v>17</v>
      </c>
      <c r="O275" s="1" t="s">
        <v>18</v>
      </c>
      <c r="P275" s="1"/>
      <c r="Q275" s="1" t="s">
        <v>17</v>
      </c>
      <c r="R275" s="1" t="s">
        <v>18</v>
      </c>
    </row>
    <row r="276" spans="1:18" ht="14.25" customHeight="1" x14ac:dyDescent="0.25">
      <c r="A276" s="6">
        <f t="shared" si="4"/>
        <v>0.5</v>
      </c>
      <c r="B276" s="6" t="str">
        <f>IF(INT(SUM($A$2:A274)/29.7)&gt;INT(SUM($A$2:A273)/29.7),INT(SUM($A$2:A274)/29.7)+1,"")</f>
        <v/>
      </c>
      <c r="C276" s="2" t="s">
        <v>19</v>
      </c>
      <c r="D276" s="3"/>
      <c r="E276" s="3"/>
      <c r="F276" s="3"/>
      <c r="G276" s="1" t="s">
        <v>20</v>
      </c>
      <c r="H276" s="4"/>
      <c r="I276" s="4"/>
      <c r="J276" s="7"/>
      <c r="L276" s="2" t="s">
        <v>19</v>
      </c>
      <c r="M276" s="3"/>
      <c r="N276" s="3"/>
      <c r="O276" s="3"/>
      <c r="P276" s="1" t="s">
        <v>20</v>
      </c>
      <c r="Q276" s="4"/>
      <c r="R276" s="4"/>
    </row>
    <row r="277" spans="1:18" ht="15" customHeight="1" x14ac:dyDescent="0.25">
      <c r="A277" s="6">
        <f t="shared" si="4"/>
        <v>0.5</v>
      </c>
      <c r="B277" s="6" t="str">
        <f>IF(INT(SUM($A$2:A275)/29.7)&gt;INT(SUM($A$2:A274)/29.7),INT(SUM($A$2:A275)/29.7)+1,"")</f>
        <v/>
      </c>
      <c r="C277" s="2" t="s">
        <v>21</v>
      </c>
      <c r="D277" s="3"/>
      <c r="E277" s="3"/>
      <c r="F277" s="3"/>
      <c r="G277" s="1" t="s">
        <v>22</v>
      </c>
      <c r="H277" s="4"/>
      <c r="I277" s="4"/>
      <c r="J277" s="7"/>
      <c r="L277" s="2" t="s">
        <v>21</v>
      </c>
      <c r="M277" s="3"/>
      <c r="N277" s="3"/>
      <c r="O277" s="3"/>
      <c r="P277" s="1" t="s">
        <v>22</v>
      </c>
      <c r="Q277" s="4"/>
      <c r="R277" s="4"/>
    </row>
    <row r="278" spans="1:18" ht="14.25" customHeight="1" x14ac:dyDescent="0.25">
      <c r="A278" s="6">
        <f t="shared" si="4"/>
        <v>0.5</v>
      </c>
      <c r="B278" s="6" t="str">
        <f>IF(INT(SUM($A$2:A276)/29.7)&gt;INT(SUM($A$2:A275)/29.7),INT(SUM($A$2:A276)/29.7)+1,"")</f>
        <v/>
      </c>
      <c r="C278" s="5"/>
      <c r="D278" s="1" t="s">
        <v>23</v>
      </c>
      <c r="E278" s="4"/>
      <c r="F278" s="4"/>
      <c r="G278" s="5"/>
      <c r="H278" s="5"/>
      <c r="I278" s="5"/>
      <c r="J278" s="7"/>
      <c r="L278" s="5"/>
      <c r="M278" s="1" t="s">
        <v>23</v>
      </c>
      <c r="N278" s="4"/>
      <c r="O278" s="4"/>
      <c r="P278" s="5"/>
      <c r="Q278" s="5"/>
      <c r="R278" s="5"/>
    </row>
    <row r="279" spans="1:18" ht="23.25" customHeight="1" x14ac:dyDescent="0.25">
      <c r="A279" s="6">
        <f t="shared" si="4"/>
        <v>0.6</v>
      </c>
      <c r="B279" s="6" t="str">
        <f>IF(INT(SUM($A$2:A277)/29.7)&gt;INT(SUM($A$2:A276)/29.7),INT(SUM($A$2:A277)/29.7)+1,"")</f>
        <v/>
      </c>
      <c r="J279" s="7"/>
    </row>
    <row r="280" spans="1:18" ht="26" customHeight="1" x14ac:dyDescent="0.25">
      <c r="A280" s="6">
        <f t="shared" si="4"/>
        <v>0.7</v>
      </c>
      <c r="B280" s="6" t="str">
        <f>IF(INT(SUM($A$2:A278)/29.7)&gt;INT(SUM($A$2:A277)/29.7),INT(SUM($A$2:A278)/29.7)+1,"")</f>
        <v/>
      </c>
      <c r="C280" s="8"/>
      <c r="D280" s="8"/>
      <c r="E280" s="8"/>
      <c r="F280" s="8"/>
      <c r="G280" s="8"/>
      <c r="H280" s="8"/>
      <c r="I280" s="8"/>
      <c r="J280" s="9"/>
      <c r="K280" s="8"/>
      <c r="L280" s="8"/>
      <c r="M280" s="8"/>
      <c r="N280" s="8"/>
      <c r="O280" s="8"/>
      <c r="P280" s="8"/>
      <c r="Q280" s="8"/>
      <c r="R280" s="8"/>
    </row>
    <row r="281" spans="1:18" ht="26" customHeight="1" x14ac:dyDescent="0.25">
      <c r="A281" s="6">
        <f t="shared" si="4"/>
        <v>1</v>
      </c>
      <c r="B281" s="6" t="str">
        <f>IF(INT(SUM($A$2:A279)/29.7)&gt;INT(SUM($A$2:A278)/29.7),INT(SUM($A$2:A279)/29.7)+1,"")</f>
        <v/>
      </c>
    </row>
    <row r="282" spans="1:18" ht="17.25" customHeight="1" x14ac:dyDescent="0.25">
      <c r="A282" s="6">
        <f t="shared" si="4"/>
        <v>0.6</v>
      </c>
      <c r="B282" s="6" t="str">
        <f>IF(INT(SUM($A$2:A280)/29.7)&gt;INT(SUM($A$2:A279)/29.7),INT(SUM($A$2:A280)/29.7)+1,"")</f>
        <v/>
      </c>
      <c r="C282"/>
      <c r="D282"/>
      <c r="E282"/>
      <c r="F282"/>
      <c r="G282"/>
      <c r="H282"/>
      <c r="I282"/>
      <c r="J282" s="7"/>
      <c r="L282"/>
      <c r="M282"/>
      <c r="N282"/>
      <c r="O282"/>
      <c r="P282"/>
      <c r="Q282"/>
      <c r="R282"/>
    </row>
    <row r="283" spans="1:18" ht="24" customHeight="1" x14ac:dyDescent="0.25">
      <c r="A283" s="6">
        <f t="shared" si="4"/>
        <v>0.8</v>
      </c>
      <c r="B283" s="6" t="str">
        <f>IF(INT(SUM($A$2:A281)/29.7)&gt;INT(SUM($A$2:A280)/29.7),INT(SUM($A$2:A281)/29.7)+1,"")</f>
        <v/>
      </c>
      <c r="C283" s="11"/>
      <c r="J283" s="7"/>
      <c r="L283" s="10"/>
    </row>
    <row r="284" spans="1:18" ht="8.25" customHeight="1" x14ac:dyDescent="0.25">
      <c r="A284" s="6">
        <f t="shared" si="4"/>
        <v>0.3</v>
      </c>
      <c r="B284" s="6" t="str">
        <f>IF(INT(SUM($A$2:A282)/29.7)&gt;INT(SUM($A$2:A281)/29.7),INT(SUM($A$2:A282)/29.7)+1,"")</f>
        <v/>
      </c>
      <c r="C284" s="1" t="s">
        <v>15</v>
      </c>
      <c r="D284" s="1" t="s">
        <v>16</v>
      </c>
      <c r="E284" s="1" t="s">
        <v>17</v>
      </c>
      <c r="F284" s="1" t="s">
        <v>18</v>
      </c>
      <c r="G284" s="1"/>
      <c r="H284" s="1" t="s">
        <v>17</v>
      </c>
      <c r="I284" s="1" t="s">
        <v>18</v>
      </c>
      <c r="J284" s="7"/>
      <c r="L284" s="1" t="s">
        <v>15</v>
      </c>
      <c r="M284" s="1" t="s">
        <v>16</v>
      </c>
      <c r="N284" s="1" t="s">
        <v>17</v>
      </c>
      <c r="O284" s="1" t="s">
        <v>18</v>
      </c>
      <c r="P284" s="1"/>
      <c r="Q284" s="1" t="s">
        <v>17</v>
      </c>
      <c r="R284" s="1" t="s">
        <v>18</v>
      </c>
    </row>
    <row r="285" spans="1:18" ht="15" customHeight="1" x14ac:dyDescent="0.25">
      <c r="A285" s="6">
        <f t="shared" si="4"/>
        <v>0.5</v>
      </c>
      <c r="B285" s="6" t="str">
        <f>IF(INT(SUM($A$2:A283)/29.7)&gt;INT(SUM($A$2:A282)/29.7),INT(SUM($A$2:A283)/29.7)+1,"")</f>
        <v/>
      </c>
      <c r="C285" s="2" t="s">
        <v>19</v>
      </c>
      <c r="D285" s="3"/>
      <c r="E285" s="3"/>
      <c r="F285" s="3"/>
      <c r="G285" s="1" t="s">
        <v>20</v>
      </c>
      <c r="H285" s="4"/>
      <c r="I285" s="4"/>
      <c r="J285" s="7"/>
      <c r="L285" s="2" t="s">
        <v>19</v>
      </c>
      <c r="M285" s="3"/>
      <c r="N285" s="3"/>
      <c r="O285" s="3"/>
      <c r="P285" s="1" t="s">
        <v>20</v>
      </c>
      <c r="Q285" s="4"/>
      <c r="R285" s="4"/>
    </row>
    <row r="286" spans="1:18" ht="14.25" customHeight="1" x14ac:dyDescent="0.25">
      <c r="A286" s="6">
        <f t="shared" si="4"/>
        <v>0.5</v>
      </c>
      <c r="B286" s="6" t="str">
        <f>IF(INT(SUM($A$2:A284)/29.7)&gt;INT(SUM($A$2:A283)/29.7),INT(SUM($A$2:A284)/29.7)+1,"")</f>
        <v/>
      </c>
      <c r="C286" s="2" t="s">
        <v>21</v>
      </c>
      <c r="D286" s="3"/>
      <c r="E286" s="3"/>
      <c r="F286" s="3"/>
      <c r="G286" s="1" t="s">
        <v>22</v>
      </c>
      <c r="H286" s="4"/>
      <c r="I286" s="4"/>
      <c r="J286" s="7"/>
      <c r="L286" s="2" t="s">
        <v>21</v>
      </c>
      <c r="M286" s="3"/>
      <c r="N286" s="3"/>
      <c r="O286" s="3"/>
      <c r="P286" s="1" t="s">
        <v>22</v>
      </c>
      <c r="Q286" s="4"/>
      <c r="R286" s="4"/>
    </row>
    <row r="287" spans="1:18" ht="15" customHeight="1" x14ac:dyDescent="0.25">
      <c r="A287" s="6">
        <f t="shared" si="4"/>
        <v>0.5</v>
      </c>
      <c r="B287" s="6" t="str">
        <f>IF(INT(SUM($A$2:A285)/29.7)&gt;INT(SUM($A$2:A284)/29.7),INT(SUM($A$2:A285)/29.7)+1,"")</f>
        <v/>
      </c>
      <c r="C287" s="5"/>
      <c r="D287" s="1" t="s">
        <v>23</v>
      </c>
      <c r="E287" s="4"/>
      <c r="F287" s="4"/>
      <c r="G287" s="5"/>
      <c r="H287" s="5"/>
      <c r="I287" s="5"/>
      <c r="J287" s="7"/>
      <c r="L287" s="5"/>
      <c r="M287" s="1" t="s">
        <v>23</v>
      </c>
      <c r="N287" s="4"/>
      <c r="O287" s="4"/>
      <c r="P287" s="5"/>
      <c r="Q287" s="5"/>
      <c r="R287" s="5"/>
    </row>
    <row r="288" spans="1:18" ht="23.25" customHeight="1" x14ac:dyDescent="0.25">
      <c r="A288" s="6">
        <f t="shared" si="4"/>
        <v>0.6</v>
      </c>
      <c r="B288" s="6" t="str">
        <f>IF(INT(SUM($A$2:A286)/29.7)&gt;INT(SUM($A$2:A285)/29.7),INT(SUM($A$2:A286)/29.7)+1,"")</f>
        <v/>
      </c>
      <c r="J288" s="7"/>
    </row>
    <row r="289" spans="1:18" ht="26" customHeight="1" x14ac:dyDescent="0.25">
      <c r="A289" s="6">
        <f t="shared" si="4"/>
        <v>0.7</v>
      </c>
      <c r="B289" s="6" t="str">
        <f>IF(INT(SUM($A$2:A287)/29.7)&gt;INT(SUM($A$2:A286)/29.7),INT(SUM($A$2:A287)/29.7)+1,"")</f>
        <v/>
      </c>
      <c r="C289" s="8"/>
      <c r="D289" s="8"/>
      <c r="E289" s="8"/>
      <c r="F289" s="8"/>
      <c r="G289" s="8"/>
      <c r="H289" s="8"/>
      <c r="I289" s="8"/>
      <c r="J289" s="9"/>
      <c r="K289" s="8"/>
      <c r="L289" s="8"/>
      <c r="M289" s="8"/>
      <c r="N289" s="8"/>
      <c r="O289" s="8"/>
      <c r="P289" s="8"/>
      <c r="Q289" s="8"/>
      <c r="R289" s="8"/>
    </row>
    <row r="290" spans="1:18" ht="26" customHeight="1" x14ac:dyDescent="0.25">
      <c r="A290" s="6">
        <f t="shared" si="4"/>
        <v>1</v>
      </c>
      <c r="B290" s="6" t="str">
        <f>IF(INT(SUM($A$2:A288)/29.7)&gt;INT(SUM($A$2:A287)/29.7),INT(SUM($A$2:A288)/29.7)+1,"")</f>
        <v/>
      </c>
    </row>
    <row r="291" spans="1:18" ht="17.25" customHeight="1" x14ac:dyDescent="0.25">
      <c r="A291" s="6">
        <f t="shared" si="4"/>
        <v>0.6</v>
      </c>
      <c r="B291" s="6" t="str">
        <f>IF(INT(SUM($A$2:A289)/29.7)&gt;INT(SUM($A$2:A288)/29.7),INT(SUM($A$2:A289)/29.7)+1,"")</f>
        <v/>
      </c>
      <c r="C291"/>
      <c r="D291"/>
      <c r="E291"/>
      <c r="F291"/>
      <c r="G291"/>
      <c r="H291"/>
      <c r="I291"/>
      <c r="J291" s="7"/>
      <c r="L291"/>
      <c r="M291"/>
      <c r="N291"/>
      <c r="O291"/>
      <c r="P291"/>
      <c r="Q291"/>
      <c r="R291"/>
    </row>
    <row r="292" spans="1:18" ht="23.25" customHeight="1" x14ac:dyDescent="0.25">
      <c r="A292" s="6">
        <f t="shared" si="4"/>
        <v>0.8</v>
      </c>
      <c r="B292" s="6" t="str">
        <f>IF(INT(SUM($A$2:A290)/29.7)&gt;INT(SUM($A$2:A289)/29.7),INT(SUM($A$2:A290)/29.7)+1,"")</f>
        <v/>
      </c>
      <c r="C292" s="11"/>
      <c r="J292" s="7"/>
      <c r="L292" s="10"/>
    </row>
    <row r="293" spans="1:18" ht="9" customHeight="1" x14ac:dyDescent="0.25">
      <c r="A293" s="6">
        <f t="shared" si="4"/>
        <v>0.3</v>
      </c>
      <c r="B293" s="6" t="str">
        <f>IF(INT(SUM($A$2:A291)/29.7)&gt;INT(SUM($A$2:A290)/29.7),INT(SUM($A$2:A291)/29.7)+1,"")</f>
        <v/>
      </c>
      <c r="C293" s="1" t="s">
        <v>15</v>
      </c>
      <c r="D293" s="1" t="s">
        <v>16</v>
      </c>
      <c r="E293" s="1" t="s">
        <v>17</v>
      </c>
      <c r="F293" s="1" t="s">
        <v>18</v>
      </c>
      <c r="G293" s="1"/>
      <c r="H293" s="1" t="s">
        <v>17</v>
      </c>
      <c r="I293" s="1" t="s">
        <v>18</v>
      </c>
      <c r="J293" s="7"/>
      <c r="L293" s="1" t="s">
        <v>15</v>
      </c>
      <c r="M293" s="1" t="s">
        <v>16</v>
      </c>
      <c r="N293" s="1" t="s">
        <v>17</v>
      </c>
      <c r="O293" s="1" t="s">
        <v>18</v>
      </c>
      <c r="P293" s="1"/>
      <c r="Q293" s="1" t="s">
        <v>17</v>
      </c>
      <c r="R293" s="1" t="s">
        <v>18</v>
      </c>
    </row>
    <row r="294" spans="1:18" ht="15" customHeight="1" x14ac:dyDescent="0.25">
      <c r="A294" s="6">
        <f t="shared" si="4"/>
        <v>0.5</v>
      </c>
      <c r="B294" s="6">
        <f>IF(INT(SUM($A$2:A292)/29.7)&gt;INT(SUM($A$2:A291)/29.7),INT(SUM($A$2:A292)/29.7)+1,"")</f>
        <v>7</v>
      </c>
      <c r="C294" s="2" t="s">
        <v>19</v>
      </c>
      <c r="D294" s="3"/>
      <c r="E294" s="3"/>
      <c r="F294" s="3"/>
      <c r="G294" s="1" t="s">
        <v>20</v>
      </c>
      <c r="H294" s="4"/>
      <c r="I294" s="4"/>
      <c r="J294" s="7"/>
      <c r="L294" s="2" t="s">
        <v>19</v>
      </c>
      <c r="M294" s="3"/>
      <c r="N294" s="3"/>
      <c r="O294" s="3"/>
      <c r="P294" s="1" t="s">
        <v>20</v>
      </c>
      <c r="Q294" s="4"/>
      <c r="R294" s="4"/>
    </row>
    <row r="295" spans="1:18" ht="14.25" customHeight="1" x14ac:dyDescent="0.25">
      <c r="A295" s="6">
        <f t="shared" si="4"/>
        <v>0.5</v>
      </c>
      <c r="B295" s="6" t="str">
        <f>IF(INT(SUM($A$2:A293)/29.7)&gt;INT(SUM($A$2:A292)/29.7),INT(SUM($A$2:A293)/29.7)+1,"")</f>
        <v/>
      </c>
      <c r="C295" s="2" t="s">
        <v>21</v>
      </c>
      <c r="D295" s="3"/>
      <c r="E295" s="3"/>
      <c r="F295" s="3"/>
      <c r="G295" s="1" t="s">
        <v>22</v>
      </c>
      <c r="H295" s="4"/>
      <c r="I295" s="4"/>
      <c r="J295" s="7"/>
      <c r="L295" s="2" t="s">
        <v>21</v>
      </c>
      <c r="M295" s="3"/>
      <c r="N295" s="3"/>
      <c r="O295" s="3"/>
      <c r="P295" s="1" t="s">
        <v>22</v>
      </c>
      <c r="Q295" s="4"/>
      <c r="R295" s="4"/>
    </row>
    <row r="296" spans="1:18" ht="15" customHeight="1" x14ac:dyDescent="0.25">
      <c r="A296" s="6">
        <f t="shared" si="4"/>
        <v>0.5</v>
      </c>
      <c r="B296" s="6" t="str">
        <f>IF(INT(SUM($A$2:A294)/29.7)&gt;INT(SUM($A$2:A293)/29.7),INT(SUM($A$2:A294)/29.7)+1,"")</f>
        <v/>
      </c>
      <c r="C296" s="5"/>
      <c r="D296" s="1" t="s">
        <v>23</v>
      </c>
      <c r="E296" s="4"/>
      <c r="F296" s="4"/>
      <c r="G296" s="5"/>
      <c r="H296" s="5"/>
      <c r="I296" s="5"/>
      <c r="J296" s="7"/>
      <c r="L296" s="5"/>
      <c r="M296" s="1" t="s">
        <v>23</v>
      </c>
      <c r="N296" s="4"/>
      <c r="O296" s="4"/>
      <c r="P296" s="5"/>
      <c r="Q296" s="5"/>
      <c r="R296" s="5"/>
    </row>
    <row r="297" spans="1:18" ht="23.25" customHeight="1" x14ac:dyDescent="0.25">
      <c r="A297" s="6">
        <f t="shared" si="4"/>
        <v>0.6</v>
      </c>
      <c r="B297" s="6" t="str">
        <f>IF(INT(SUM($A$2:A295)/29.7)&gt;INT(SUM($A$2:A294)/29.7),INT(SUM($A$2:A295)/29.7)+1,"")</f>
        <v/>
      </c>
      <c r="J297" s="7"/>
    </row>
    <row r="298" spans="1:18" ht="26" customHeight="1" x14ac:dyDescent="0.25">
      <c r="A298" s="6">
        <f t="shared" si="4"/>
        <v>0.7</v>
      </c>
      <c r="B298" s="6" t="str">
        <f>IF(INT(SUM($A$2:A296)/29.7)&gt;INT(SUM($A$2:A295)/29.7),INT(SUM($A$2:A296)/29.7)+1,"")</f>
        <v/>
      </c>
      <c r="C298" s="8"/>
      <c r="D298" s="8"/>
      <c r="E298" s="8"/>
      <c r="F298" s="8"/>
      <c r="G298" s="8"/>
      <c r="H298" s="8"/>
      <c r="I298" s="8"/>
      <c r="J298" s="9"/>
      <c r="K298" s="8"/>
      <c r="L298" s="8"/>
      <c r="M298" s="8"/>
      <c r="N298" s="8"/>
      <c r="O298" s="8"/>
      <c r="P298" s="8"/>
      <c r="Q298" s="8"/>
      <c r="R298" s="8"/>
    </row>
    <row r="299" spans="1:18" ht="26" customHeight="1" x14ac:dyDescent="0.25">
      <c r="A299" s="6">
        <f t="shared" si="4"/>
        <v>1</v>
      </c>
      <c r="B299" s="6" t="str">
        <f>IF(INT(SUM($A$2:A297)/29.7)&gt;INT(SUM($A$2:A296)/29.7),INT(SUM($A$2:A297)/29.7)+1,"")</f>
        <v/>
      </c>
    </row>
    <row r="300" spans="1:18" ht="17.25" customHeight="1" x14ac:dyDescent="0.25">
      <c r="A300" s="6">
        <f t="shared" si="4"/>
        <v>0.6</v>
      </c>
      <c r="B300" s="6" t="str">
        <f>IF(INT(SUM($A$2:A298)/29.7)&gt;INT(SUM($A$2:A297)/29.7),INT(SUM($A$2:A298)/29.7)+1,"")</f>
        <v/>
      </c>
      <c r="C300"/>
      <c r="D300"/>
      <c r="E300"/>
      <c r="F300"/>
      <c r="G300"/>
      <c r="H300"/>
      <c r="I300"/>
      <c r="J300" s="7"/>
      <c r="L300"/>
      <c r="M300"/>
      <c r="N300"/>
      <c r="O300"/>
      <c r="P300"/>
      <c r="Q300"/>
      <c r="R300"/>
    </row>
    <row r="301" spans="1:18" ht="23.25" customHeight="1" x14ac:dyDescent="0.25">
      <c r="A301" s="6">
        <f t="shared" si="4"/>
        <v>0.8</v>
      </c>
      <c r="B301" s="6" t="str">
        <f>IF(INT(SUM($A$2:A299)/29.7)&gt;INT(SUM($A$2:A298)/29.7),INT(SUM($A$2:A299)/29.7)+1,"")</f>
        <v/>
      </c>
      <c r="C301" s="11"/>
      <c r="J301" s="7"/>
      <c r="L301" s="10"/>
    </row>
    <row r="302" spans="1:18" ht="9" customHeight="1" x14ac:dyDescent="0.25">
      <c r="A302" s="6">
        <f t="shared" si="4"/>
        <v>0.3</v>
      </c>
      <c r="B302" s="6" t="str">
        <f>IF(INT(SUM($A$2:A300)/29.7)&gt;INT(SUM($A$2:A299)/29.7),INT(SUM($A$2:A300)/29.7)+1,"")</f>
        <v/>
      </c>
      <c r="C302" s="1" t="s">
        <v>15</v>
      </c>
      <c r="D302" s="1" t="s">
        <v>16</v>
      </c>
      <c r="E302" s="1" t="s">
        <v>17</v>
      </c>
      <c r="F302" s="1" t="s">
        <v>18</v>
      </c>
      <c r="G302" s="1"/>
      <c r="H302" s="1" t="s">
        <v>17</v>
      </c>
      <c r="I302" s="1" t="s">
        <v>18</v>
      </c>
      <c r="J302" s="7"/>
      <c r="L302" s="1" t="s">
        <v>15</v>
      </c>
      <c r="M302" s="1" t="s">
        <v>16</v>
      </c>
      <c r="N302" s="1" t="s">
        <v>17</v>
      </c>
      <c r="O302" s="1" t="s">
        <v>18</v>
      </c>
      <c r="P302" s="1"/>
      <c r="Q302" s="1" t="s">
        <v>17</v>
      </c>
      <c r="R302" s="1" t="s">
        <v>18</v>
      </c>
    </row>
    <row r="303" spans="1:18" ht="14.25" customHeight="1" x14ac:dyDescent="0.25">
      <c r="A303" s="6">
        <f t="shared" si="4"/>
        <v>0.5</v>
      </c>
      <c r="B303" s="6" t="str">
        <f>IF(INT(SUM($A$2:A301)/29.7)&gt;INT(SUM($A$2:A300)/29.7),INT(SUM($A$2:A301)/29.7)+1,"")</f>
        <v/>
      </c>
      <c r="C303" s="2" t="s">
        <v>19</v>
      </c>
      <c r="D303" s="3"/>
      <c r="E303" s="3"/>
      <c r="F303" s="3"/>
      <c r="G303" s="1" t="s">
        <v>20</v>
      </c>
      <c r="H303" s="4"/>
      <c r="I303" s="4"/>
      <c r="J303" s="7"/>
      <c r="L303" s="2" t="s">
        <v>19</v>
      </c>
      <c r="M303" s="3"/>
      <c r="N303" s="3"/>
      <c r="O303" s="3"/>
      <c r="P303" s="1" t="s">
        <v>20</v>
      </c>
      <c r="Q303" s="4"/>
      <c r="R303" s="4"/>
    </row>
    <row r="304" spans="1:18" ht="15" customHeight="1" x14ac:dyDescent="0.25">
      <c r="A304" s="6">
        <f t="shared" si="4"/>
        <v>0.5</v>
      </c>
      <c r="B304" s="6" t="str">
        <f>IF(INT(SUM($A$2:A302)/29.7)&gt;INT(SUM($A$2:A301)/29.7),INT(SUM($A$2:A302)/29.7)+1,"")</f>
        <v/>
      </c>
      <c r="C304" s="2" t="s">
        <v>21</v>
      </c>
      <c r="D304" s="3"/>
      <c r="E304" s="3"/>
      <c r="F304" s="3"/>
      <c r="G304" s="1" t="s">
        <v>22</v>
      </c>
      <c r="H304" s="4"/>
      <c r="I304" s="4"/>
      <c r="J304" s="7"/>
      <c r="L304" s="2" t="s">
        <v>21</v>
      </c>
      <c r="M304" s="3"/>
      <c r="N304" s="3"/>
      <c r="O304" s="3"/>
      <c r="P304" s="1" t="s">
        <v>22</v>
      </c>
      <c r="Q304" s="4"/>
      <c r="R304" s="4"/>
    </row>
    <row r="305" spans="1:18" ht="14.25" customHeight="1" x14ac:dyDescent="0.25">
      <c r="A305" s="6">
        <f t="shared" si="4"/>
        <v>0.5</v>
      </c>
      <c r="B305" s="6" t="str">
        <f>IF(INT(SUM($A$2:A303)/29.7)&gt;INT(SUM($A$2:A302)/29.7),INT(SUM($A$2:A303)/29.7)+1,"")</f>
        <v/>
      </c>
      <c r="C305" s="5"/>
      <c r="D305" s="1" t="s">
        <v>23</v>
      </c>
      <c r="E305" s="4"/>
      <c r="F305" s="4"/>
      <c r="G305" s="5"/>
      <c r="H305" s="5"/>
      <c r="I305" s="5"/>
      <c r="J305" s="7"/>
      <c r="L305" s="5"/>
      <c r="M305" s="1" t="s">
        <v>23</v>
      </c>
      <c r="N305" s="4"/>
      <c r="O305" s="4"/>
      <c r="P305" s="5"/>
      <c r="Q305" s="5"/>
      <c r="R305" s="5"/>
    </row>
    <row r="306" spans="1:18" ht="24" customHeight="1" x14ac:dyDescent="0.25">
      <c r="A306" s="6">
        <f t="shared" si="4"/>
        <v>0.6</v>
      </c>
      <c r="B306" s="6" t="str">
        <f>IF(INT(SUM($A$2:A304)/29.7)&gt;INT(SUM($A$2:A303)/29.7),INT(SUM($A$2:A304)/29.7)+1,"")</f>
        <v/>
      </c>
      <c r="J306" s="7"/>
    </row>
    <row r="307" spans="1:18" ht="26" customHeight="1" x14ac:dyDescent="0.25">
      <c r="A307" s="6">
        <f t="shared" si="4"/>
        <v>0.7</v>
      </c>
      <c r="B307" s="6" t="str">
        <f>IF(INT(SUM($A$2:A305)/29.7)&gt;INT(SUM($A$2:A304)/29.7),INT(SUM($A$2:A305)/29.7)+1,"")</f>
        <v/>
      </c>
      <c r="C307" s="8"/>
      <c r="D307" s="8"/>
      <c r="E307" s="8"/>
      <c r="F307" s="8"/>
      <c r="G307" s="8"/>
      <c r="H307" s="8"/>
      <c r="I307" s="8"/>
      <c r="J307" s="9"/>
      <c r="K307" s="8"/>
      <c r="L307" s="8"/>
      <c r="M307" s="8"/>
      <c r="N307" s="8"/>
      <c r="O307" s="8"/>
      <c r="P307" s="8"/>
      <c r="Q307" s="8"/>
      <c r="R307" s="8"/>
    </row>
    <row r="308" spans="1:18" ht="26" customHeight="1" x14ac:dyDescent="0.25">
      <c r="A308" s="6">
        <f t="shared" si="4"/>
        <v>1</v>
      </c>
      <c r="B308" s="6" t="str">
        <f>IF(INT(SUM($A$2:A306)/29.7)&gt;INT(SUM($A$2:A305)/29.7),INT(SUM($A$2:A306)/29.7)+1,"")</f>
        <v/>
      </c>
    </row>
    <row r="309" spans="1:18" ht="18" customHeight="1" x14ac:dyDescent="0.25">
      <c r="A309" s="6">
        <f t="shared" si="4"/>
        <v>0.6</v>
      </c>
      <c r="B309" s="6" t="str">
        <f>IF(INT(SUM($A$2:A307)/29.7)&gt;INT(SUM($A$2:A306)/29.7),INT(SUM($A$2:A307)/29.7)+1,"")</f>
        <v/>
      </c>
      <c r="C309"/>
      <c r="D309"/>
      <c r="E309"/>
      <c r="F309"/>
      <c r="G309"/>
      <c r="H309"/>
      <c r="I309"/>
      <c r="J309" s="7"/>
      <c r="L309"/>
      <c r="M309"/>
      <c r="N309"/>
      <c r="O309"/>
      <c r="P309"/>
      <c r="Q309"/>
      <c r="R309"/>
    </row>
    <row r="310" spans="1:18" ht="23.25" customHeight="1" x14ac:dyDescent="0.25">
      <c r="A310" s="6">
        <f t="shared" si="4"/>
        <v>0.8</v>
      </c>
      <c r="B310" s="6" t="str">
        <f>IF(INT(SUM($A$2:A308)/29.7)&gt;INT(SUM($A$2:A307)/29.7),INT(SUM($A$2:A308)/29.7)+1,"")</f>
        <v/>
      </c>
      <c r="C310" s="11"/>
      <c r="J310" s="7"/>
      <c r="L310" s="10"/>
    </row>
    <row r="311" spans="1:18" ht="9" customHeight="1" x14ac:dyDescent="0.25">
      <c r="A311" s="6">
        <f t="shared" si="4"/>
        <v>0.3</v>
      </c>
      <c r="B311" s="6" t="str">
        <f>IF(INT(SUM($A$2:A309)/29.7)&gt;INT(SUM($A$2:A308)/29.7),INT(SUM($A$2:A309)/29.7)+1,"")</f>
        <v/>
      </c>
      <c r="C311" s="1" t="s">
        <v>15</v>
      </c>
      <c r="D311" s="1" t="s">
        <v>16</v>
      </c>
      <c r="E311" s="1" t="s">
        <v>17</v>
      </c>
      <c r="F311" s="1" t="s">
        <v>18</v>
      </c>
      <c r="G311" s="1"/>
      <c r="H311" s="1" t="s">
        <v>17</v>
      </c>
      <c r="I311" s="1" t="s">
        <v>18</v>
      </c>
      <c r="J311" s="7"/>
      <c r="L311" s="1" t="s">
        <v>15</v>
      </c>
      <c r="M311" s="1" t="s">
        <v>16</v>
      </c>
      <c r="N311" s="1" t="s">
        <v>17</v>
      </c>
      <c r="O311" s="1" t="s">
        <v>18</v>
      </c>
      <c r="P311" s="1"/>
      <c r="Q311" s="1" t="s">
        <v>17</v>
      </c>
      <c r="R311" s="1" t="s">
        <v>18</v>
      </c>
    </row>
    <row r="312" spans="1:18" ht="14.25" customHeight="1" x14ac:dyDescent="0.25">
      <c r="A312" s="6">
        <f t="shared" si="4"/>
        <v>0.5</v>
      </c>
      <c r="B312" s="6" t="str">
        <f>IF(INT(SUM($A$2:A310)/29.7)&gt;INT(SUM($A$2:A309)/29.7),INT(SUM($A$2:A310)/29.7)+1,"")</f>
        <v/>
      </c>
      <c r="C312" s="2" t="s">
        <v>19</v>
      </c>
      <c r="D312" s="3"/>
      <c r="E312" s="3"/>
      <c r="F312" s="3"/>
      <c r="G312" s="1" t="s">
        <v>20</v>
      </c>
      <c r="H312" s="4"/>
      <c r="I312" s="4"/>
      <c r="J312" s="7"/>
      <c r="L312" s="2" t="s">
        <v>19</v>
      </c>
      <c r="M312" s="3"/>
      <c r="N312" s="3"/>
      <c r="O312" s="3"/>
      <c r="P312" s="1" t="s">
        <v>20</v>
      </c>
      <c r="Q312" s="4"/>
      <c r="R312" s="4"/>
    </row>
    <row r="313" spans="1:18" ht="15" customHeight="1" x14ac:dyDescent="0.25">
      <c r="A313" s="6">
        <f t="shared" si="4"/>
        <v>0.5</v>
      </c>
      <c r="B313" s="6" t="str">
        <f>IF(INT(SUM($A$2:A311)/29.7)&gt;INT(SUM($A$2:A310)/29.7),INT(SUM($A$2:A311)/29.7)+1,"")</f>
        <v/>
      </c>
      <c r="C313" s="2" t="s">
        <v>21</v>
      </c>
      <c r="D313" s="3"/>
      <c r="E313" s="3"/>
      <c r="F313" s="3"/>
      <c r="G313" s="1" t="s">
        <v>22</v>
      </c>
      <c r="H313" s="4"/>
      <c r="I313" s="4"/>
      <c r="J313" s="7"/>
      <c r="L313" s="2" t="s">
        <v>21</v>
      </c>
      <c r="M313" s="3"/>
      <c r="N313" s="3"/>
      <c r="O313" s="3"/>
      <c r="P313" s="1" t="s">
        <v>22</v>
      </c>
      <c r="Q313" s="4"/>
      <c r="R313" s="4"/>
    </row>
    <row r="314" spans="1:18" ht="14.25" customHeight="1" x14ac:dyDescent="0.25">
      <c r="A314" s="6">
        <f t="shared" si="4"/>
        <v>0.5</v>
      </c>
      <c r="B314" s="6" t="str">
        <f>IF(INT(SUM($A$2:A312)/29.7)&gt;INT(SUM($A$2:A311)/29.7),INT(SUM($A$2:A312)/29.7)+1,"")</f>
        <v/>
      </c>
      <c r="C314" s="5"/>
      <c r="D314" s="1" t="s">
        <v>23</v>
      </c>
      <c r="E314" s="4"/>
      <c r="F314" s="4"/>
      <c r="G314" s="5"/>
      <c r="H314" s="5"/>
      <c r="I314" s="5"/>
      <c r="J314" s="7"/>
      <c r="L314" s="5"/>
      <c r="M314" s="1" t="s">
        <v>23</v>
      </c>
      <c r="N314" s="4"/>
      <c r="O314" s="4"/>
      <c r="P314" s="5"/>
      <c r="Q314" s="5"/>
      <c r="R314" s="5"/>
    </row>
    <row r="315" spans="1:18" ht="23.25" customHeight="1" x14ac:dyDescent="0.25">
      <c r="A315" s="6">
        <f t="shared" si="4"/>
        <v>0.6</v>
      </c>
      <c r="B315" s="6" t="str">
        <f>IF(INT(SUM($A$2:A313)/29.7)&gt;INT(SUM($A$2:A312)/29.7),INT(SUM($A$2:A313)/29.7)+1,"")</f>
        <v/>
      </c>
      <c r="J315" s="7"/>
    </row>
    <row r="316" spans="1:18" ht="26" hidden="1" customHeight="1" x14ac:dyDescent="0.25">
      <c r="A316" s="6">
        <f t="shared" si="4"/>
        <v>0.7</v>
      </c>
      <c r="B316" s="6" t="str">
        <f>IF(INT(SUM($A$2:A314)/29.7)&gt;INT(SUM($A$2:A313)/29.7),INT(SUM($A$2:A314)/29.7)+1,"")</f>
        <v/>
      </c>
      <c r="C316" s="8"/>
      <c r="D316" s="8"/>
      <c r="E316" s="8"/>
      <c r="F316" s="8"/>
      <c r="G316" s="8"/>
      <c r="H316" s="8"/>
      <c r="I316" s="8"/>
      <c r="J316" s="9"/>
      <c r="K316" s="8"/>
      <c r="L316" s="8"/>
      <c r="M316" s="8"/>
      <c r="N316" s="8"/>
      <c r="O316" s="8"/>
      <c r="P316" s="8"/>
      <c r="Q316" s="8"/>
      <c r="R316" s="8"/>
    </row>
    <row r="317" spans="1:18" hidden="1" x14ac:dyDescent="0.25">
      <c r="A317" s="6">
        <f t="shared" ref="A317:A332" si="5">A308</f>
        <v>1</v>
      </c>
      <c r="B317" s="6" t="str">
        <f>IF(INT(SUM($A$2:A315)/29.7)&gt;INT(SUM($A$2:A314)/29.7),INT(SUM($A$2:A315)/29.7)+1,"")</f>
        <v/>
      </c>
    </row>
    <row r="318" spans="1:18" x14ac:dyDescent="0.25">
      <c r="A318" s="6">
        <f t="shared" si="5"/>
        <v>0.6</v>
      </c>
      <c r="B318" s="6" t="str">
        <f>IF(INT(SUM($A$2:A316)/29.7)&gt;INT(SUM($A$2:A315)/29.7),INT(SUM($A$2:A316)/29.7)+1,"")</f>
        <v/>
      </c>
      <c r="C318"/>
      <c r="D318"/>
      <c r="E318"/>
      <c r="F318"/>
      <c r="G318"/>
      <c r="H318"/>
      <c r="I318"/>
      <c r="J318" s="7"/>
      <c r="L318"/>
      <c r="M318"/>
      <c r="N318"/>
      <c r="O318"/>
      <c r="P318"/>
      <c r="Q318"/>
      <c r="R318"/>
    </row>
    <row r="319" spans="1:18" ht="18" x14ac:dyDescent="0.25">
      <c r="A319" s="6">
        <f t="shared" si="5"/>
        <v>0.8</v>
      </c>
      <c r="B319" s="6" t="str">
        <f>IF(INT(SUM($A$2:A317)/29.7)&gt;INT(SUM($A$2:A316)/29.7),INT(SUM($A$2:A317)/29.7)+1,"")</f>
        <v/>
      </c>
      <c r="C319" s="10"/>
      <c r="J319" s="7"/>
      <c r="L319" s="10"/>
    </row>
    <row r="320" spans="1:18" x14ac:dyDescent="0.25">
      <c r="A320" s="6">
        <f t="shared" si="5"/>
        <v>0.3</v>
      </c>
      <c r="B320" s="6" t="str">
        <f>IF(INT(SUM($A$2:A318)/29.7)&gt;INT(SUM($A$2:A317)/29.7),INT(SUM($A$2:A318)/29.7)+1,"")</f>
        <v/>
      </c>
      <c r="C320" s="1" t="s">
        <v>15</v>
      </c>
      <c r="D320" s="1" t="s">
        <v>16</v>
      </c>
      <c r="E320" s="1" t="s">
        <v>17</v>
      </c>
      <c r="F320" s="1" t="s">
        <v>18</v>
      </c>
      <c r="G320" s="1"/>
      <c r="H320" s="1" t="s">
        <v>17</v>
      </c>
      <c r="I320" s="1" t="s">
        <v>18</v>
      </c>
      <c r="J320" s="7"/>
      <c r="L320" s="1" t="s">
        <v>15</v>
      </c>
      <c r="M320" s="1" t="s">
        <v>16</v>
      </c>
      <c r="N320" s="1" t="s">
        <v>17</v>
      </c>
      <c r="O320" s="1" t="s">
        <v>18</v>
      </c>
      <c r="P320" s="1"/>
      <c r="Q320" s="1" t="s">
        <v>17</v>
      </c>
      <c r="R320" s="1" t="s">
        <v>18</v>
      </c>
    </row>
    <row r="321" spans="1:18" ht="15.5" x14ac:dyDescent="0.25">
      <c r="A321" s="6">
        <f t="shared" si="5"/>
        <v>0.5</v>
      </c>
      <c r="B321" s="6" t="str">
        <f>IF(INT(SUM($A$2:A319)/29.7)&gt;INT(SUM($A$2:A318)/29.7),INT(SUM($A$2:A319)/29.7)+1,"")</f>
        <v/>
      </c>
      <c r="C321" s="2" t="s">
        <v>19</v>
      </c>
      <c r="D321" s="3"/>
      <c r="E321" s="3"/>
      <c r="F321" s="3"/>
      <c r="G321" s="1" t="s">
        <v>20</v>
      </c>
      <c r="H321" s="4"/>
      <c r="I321" s="4"/>
      <c r="J321" s="7"/>
      <c r="L321" s="2" t="s">
        <v>19</v>
      </c>
      <c r="M321" s="3"/>
      <c r="N321" s="3"/>
      <c r="O321" s="3"/>
      <c r="P321" s="1" t="s">
        <v>20</v>
      </c>
      <c r="Q321" s="4"/>
      <c r="R321" s="4"/>
    </row>
    <row r="322" spans="1:18" ht="15.5" x14ac:dyDescent="0.25">
      <c r="A322" s="6">
        <f t="shared" si="5"/>
        <v>0.5</v>
      </c>
      <c r="B322" s="6" t="str">
        <f>IF(INT(SUM($A$2:A320)/29.7)&gt;INT(SUM($A$2:A319)/29.7),INT(SUM($A$2:A320)/29.7)+1,"")</f>
        <v/>
      </c>
      <c r="C322" s="2" t="s">
        <v>21</v>
      </c>
      <c r="D322" s="3"/>
      <c r="E322" s="3"/>
      <c r="F322" s="3"/>
      <c r="G322" s="1" t="s">
        <v>22</v>
      </c>
      <c r="H322" s="4"/>
      <c r="I322" s="4"/>
      <c r="J322" s="7"/>
      <c r="L322" s="2" t="s">
        <v>21</v>
      </c>
      <c r="M322" s="3"/>
      <c r="N322" s="3"/>
      <c r="O322" s="3"/>
      <c r="P322" s="1" t="s">
        <v>22</v>
      </c>
      <c r="Q322" s="4"/>
      <c r="R322" s="4"/>
    </row>
    <row r="323" spans="1:18" ht="13" x14ac:dyDescent="0.25">
      <c r="A323" s="6">
        <f t="shared" si="5"/>
        <v>0.5</v>
      </c>
      <c r="B323" s="6" t="str">
        <f>IF(INT(SUM($A$2:A321)/29.7)&gt;INT(SUM($A$2:A320)/29.7),INT(SUM($A$2:A321)/29.7)+1,"")</f>
        <v/>
      </c>
      <c r="C323" s="5"/>
      <c r="D323" s="1" t="s">
        <v>23</v>
      </c>
      <c r="E323" s="4"/>
      <c r="F323" s="4"/>
      <c r="G323" s="5"/>
      <c r="H323" s="5"/>
      <c r="I323" s="5"/>
      <c r="J323" s="7"/>
      <c r="L323" s="5"/>
      <c r="M323" s="1" t="s">
        <v>23</v>
      </c>
      <c r="N323" s="4"/>
      <c r="O323" s="4"/>
      <c r="P323" s="5"/>
      <c r="Q323" s="5"/>
      <c r="R323" s="5"/>
    </row>
    <row r="324" spans="1:18" x14ac:dyDescent="0.25">
      <c r="A324" s="6">
        <f t="shared" si="5"/>
        <v>0.6</v>
      </c>
      <c r="B324" s="6" t="str">
        <f>IF(INT(SUM($A$2:A322)/29.7)&gt;INT(SUM($A$2:A321)/29.7),INT(SUM($A$2:A322)/29.7)+1,"")</f>
        <v/>
      </c>
      <c r="J324" s="7"/>
    </row>
    <row r="325" spans="1:18" x14ac:dyDescent="0.25">
      <c r="A325" s="6">
        <f t="shared" si="5"/>
        <v>0.7</v>
      </c>
      <c r="B325" s="6" t="str">
        <f>IF(INT(SUM($A$2:A323)/29.7)&gt;INT(SUM($A$2:A322)/29.7),INT(SUM($A$2:A323)/29.7)+1,"")</f>
        <v/>
      </c>
      <c r="C325" s="8"/>
      <c r="D325" s="8"/>
      <c r="E325" s="8"/>
      <c r="F325" s="8"/>
      <c r="G325" s="8"/>
      <c r="H325" s="8"/>
      <c r="I325" s="8"/>
      <c r="J325" s="9"/>
      <c r="K325" s="8"/>
      <c r="L325" s="8"/>
      <c r="M325" s="8"/>
      <c r="N325" s="8"/>
      <c r="O325" s="8"/>
      <c r="P325" s="8"/>
      <c r="Q325" s="8"/>
      <c r="R325" s="8"/>
    </row>
    <row r="326" spans="1:18" x14ac:dyDescent="0.25">
      <c r="A326" s="6">
        <f t="shared" si="5"/>
        <v>1</v>
      </c>
      <c r="B326" s="6" t="str">
        <f>IF(INT(SUM($A$2:A324)/29.7)&gt;INT(SUM($A$2:A323)/29.7),INT(SUM($A$2:A324)/29.7)+1,"")</f>
        <v/>
      </c>
    </row>
    <row r="327" spans="1:18" x14ac:dyDescent="0.25">
      <c r="A327" s="6">
        <f t="shared" si="5"/>
        <v>0.6</v>
      </c>
      <c r="B327" s="6" t="str">
        <f>IF(INT(SUM($A$2:A325)/29.7)&gt;INT(SUM($A$2:A324)/29.7),INT(SUM($A$2:A325)/29.7)+1,"")</f>
        <v/>
      </c>
      <c r="C327"/>
      <c r="D327"/>
      <c r="E327"/>
      <c r="F327"/>
      <c r="G327"/>
      <c r="H327"/>
      <c r="I327"/>
      <c r="J327" s="7"/>
      <c r="L327"/>
      <c r="M327"/>
      <c r="N327"/>
      <c r="O327"/>
      <c r="P327"/>
      <c r="Q327"/>
      <c r="R327"/>
    </row>
    <row r="328" spans="1:18" ht="18" x14ac:dyDescent="0.25">
      <c r="A328" s="6">
        <f t="shared" si="5"/>
        <v>0.8</v>
      </c>
      <c r="B328" s="6" t="str">
        <f>IF(INT(SUM($A$2:A326)/29.7)&gt;INT(SUM($A$2:A325)/29.7),INT(SUM($A$2:A326)/29.7)+1,"")</f>
        <v/>
      </c>
      <c r="C328" s="10"/>
      <c r="J328" s="7"/>
      <c r="L328" s="11"/>
    </row>
    <row r="329" spans="1:18" x14ac:dyDescent="0.25">
      <c r="A329" s="6">
        <f t="shared" si="5"/>
        <v>0.3</v>
      </c>
      <c r="B329" s="6" t="str">
        <f>IF(INT(SUM($A$2:A327)/29.7)&gt;INT(SUM($A$2:A326)/29.7),INT(SUM($A$2:A327)/29.7)+1,"")</f>
        <v/>
      </c>
      <c r="C329" s="1" t="s">
        <v>15</v>
      </c>
      <c r="D329" s="1" t="s">
        <v>16</v>
      </c>
      <c r="E329" s="1" t="s">
        <v>17</v>
      </c>
      <c r="F329" s="1" t="s">
        <v>18</v>
      </c>
      <c r="G329" s="1"/>
      <c r="H329" s="1" t="s">
        <v>17</v>
      </c>
      <c r="I329" s="1" t="s">
        <v>18</v>
      </c>
      <c r="J329" s="7"/>
      <c r="L329" s="1" t="s">
        <v>15</v>
      </c>
      <c r="M329" s="1" t="s">
        <v>16</v>
      </c>
      <c r="N329" s="1" t="s">
        <v>17</v>
      </c>
      <c r="O329" s="1" t="s">
        <v>18</v>
      </c>
      <c r="P329" s="1"/>
      <c r="Q329" s="1" t="s">
        <v>17</v>
      </c>
      <c r="R329" s="1" t="s">
        <v>18</v>
      </c>
    </row>
    <row r="330" spans="1:18" ht="15.5" x14ac:dyDescent="0.25">
      <c r="A330" s="6">
        <f t="shared" si="5"/>
        <v>0.5</v>
      </c>
      <c r="B330" s="6" t="str">
        <f>IF(INT(SUM($A$2:A328)/29.7)&gt;INT(SUM($A$2:A327)/29.7),INT(SUM($A$2:A328)/29.7)+1,"")</f>
        <v/>
      </c>
      <c r="C330" s="2" t="s">
        <v>19</v>
      </c>
      <c r="D330" s="3"/>
      <c r="E330" s="3"/>
      <c r="F330" s="3"/>
      <c r="G330" s="1" t="s">
        <v>20</v>
      </c>
      <c r="H330" s="4"/>
      <c r="I330" s="4"/>
      <c r="J330" s="7"/>
      <c r="L330" s="2" t="s">
        <v>19</v>
      </c>
      <c r="M330" s="3"/>
      <c r="N330" s="3"/>
      <c r="O330" s="3"/>
      <c r="P330" s="1" t="s">
        <v>20</v>
      </c>
      <c r="Q330" s="4"/>
      <c r="R330" s="4"/>
    </row>
    <row r="331" spans="1:18" ht="15.5" x14ac:dyDescent="0.25">
      <c r="A331" s="6">
        <f t="shared" si="5"/>
        <v>0.5</v>
      </c>
      <c r="B331" s="6" t="str">
        <f>IF(INT(SUM($A$2:A329)/29.7)&gt;INT(SUM($A$2:A328)/29.7),INT(SUM($A$2:A329)/29.7)+1,"")</f>
        <v/>
      </c>
      <c r="C331" s="2" t="s">
        <v>21</v>
      </c>
      <c r="D331" s="3"/>
      <c r="E331" s="3"/>
      <c r="F331" s="3"/>
      <c r="G331" s="1" t="s">
        <v>22</v>
      </c>
      <c r="H331" s="4"/>
      <c r="I331" s="4"/>
      <c r="J331" s="7"/>
      <c r="L331" s="2" t="s">
        <v>21</v>
      </c>
      <c r="M331" s="3"/>
      <c r="N331" s="3"/>
      <c r="O331" s="3"/>
      <c r="P331" s="1" t="s">
        <v>22</v>
      </c>
      <c r="Q331" s="4"/>
      <c r="R331" s="4"/>
    </row>
    <row r="332" spans="1:18" ht="13" x14ac:dyDescent="0.25">
      <c r="A332" s="6">
        <f t="shared" si="5"/>
        <v>0.5</v>
      </c>
      <c r="B332" s="6" t="str">
        <f>IF(INT(SUM($A$2:A330)/29.7)&gt;INT(SUM($A$2:A329)/29.7),INT(SUM($A$2:A330)/29.7)+1,"")</f>
        <v/>
      </c>
      <c r="C332" s="5"/>
      <c r="D332" s="1" t="s">
        <v>23</v>
      </c>
      <c r="E332" s="4"/>
      <c r="F332" s="4"/>
      <c r="G332" s="5"/>
      <c r="H332" s="5"/>
      <c r="I332" s="5"/>
      <c r="J332" s="7"/>
      <c r="L332" s="5"/>
      <c r="M332" s="1" t="s">
        <v>23</v>
      </c>
      <c r="N332" s="4"/>
      <c r="O332" s="4"/>
      <c r="P332" s="5"/>
      <c r="Q332" s="5"/>
      <c r="R332" s="5"/>
    </row>
    <row r="333" spans="1:18" x14ac:dyDescent="0.25">
      <c r="A333" s="6">
        <f t="shared" ref="A333:A348" si="6">A324</f>
        <v>0.6</v>
      </c>
      <c r="B333" s="6" t="str">
        <f>IF(INT(SUM($A$2:A331)/29.7)&gt;INT(SUM($A$2:A330)/29.7),INT(SUM($A$2:A331)/29.7)+1,"")</f>
        <v/>
      </c>
      <c r="J333" s="7"/>
    </row>
    <row r="334" spans="1:18" x14ac:dyDescent="0.25">
      <c r="A334" s="6">
        <f t="shared" si="6"/>
        <v>0.7</v>
      </c>
      <c r="B334" s="6" t="str">
        <f>IF(INT(SUM($A$2:A332)/29.7)&gt;INT(SUM($A$2:A331)/29.7),INT(SUM($A$2:A332)/29.7)+1,"")</f>
        <v/>
      </c>
      <c r="C334" s="8"/>
      <c r="D334" s="8"/>
      <c r="E334" s="8"/>
      <c r="F334" s="8"/>
      <c r="G334" s="8"/>
      <c r="H334" s="8"/>
      <c r="I334" s="8"/>
      <c r="J334" s="9"/>
      <c r="K334" s="8"/>
      <c r="L334" s="8"/>
      <c r="M334" s="8"/>
      <c r="N334" s="8"/>
      <c r="O334" s="8"/>
      <c r="P334" s="8"/>
      <c r="Q334" s="8"/>
      <c r="R334" s="8"/>
    </row>
    <row r="335" spans="1:18" x14ac:dyDescent="0.25">
      <c r="A335" s="6">
        <f t="shared" si="6"/>
        <v>1</v>
      </c>
      <c r="B335" s="6" t="str">
        <f>IF(INT(SUM($A$2:A333)/29.7)&gt;INT(SUM($A$2:A332)/29.7),INT(SUM($A$2:A333)/29.7)+1,"")</f>
        <v/>
      </c>
    </row>
    <row r="336" spans="1:18" x14ac:dyDescent="0.25">
      <c r="A336" s="6">
        <f t="shared" si="6"/>
        <v>0.6</v>
      </c>
      <c r="B336" s="6" t="str">
        <f>IF(INT(SUM($A$2:A334)/29.7)&gt;INT(SUM($A$2:A333)/29.7),INT(SUM($A$2:A334)/29.7)+1,"")</f>
        <v/>
      </c>
      <c r="C336"/>
      <c r="D336"/>
      <c r="E336"/>
      <c r="F336"/>
      <c r="G336"/>
      <c r="H336"/>
      <c r="I336"/>
      <c r="J336" s="7"/>
      <c r="L336"/>
      <c r="M336"/>
      <c r="N336"/>
      <c r="O336"/>
      <c r="P336"/>
      <c r="Q336"/>
      <c r="R336"/>
    </row>
    <row r="337" spans="1:18" ht="18" x14ac:dyDescent="0.25">
      <c r="A337" s="6">
        <f t="shared" si="6"/>
        <v>0.8</v>
      </c>
      <c r="B337" s="6" t="str">
        <f>IF(INT(SUM($A$2:A335)/29.7)&gt;INT(SUM($A$2:A334)/29.7),INT(SUM($A$2:A335)/29.7)+1,"")</f>
        <v/>
      </c>
      <c r="C337" s="10"/>
      <c r="J337" s="7"/>
      <c r="L337" s="11"/>
    </row>
    <row r="338" spans="1:18" x14ac:dyDescent="0.25">
      <c r="A338" s="6">
        <f t="shared" si="6"/>
        <v>0.3</v>
      </c>
      <c r="B338" s="6" t="str">
        <f>IF(INT(SUM($A$2:A336)/29.7)&gt;INT(SUM($A$2:A335)/29.7),INT(SUM($A$2:A336)/29.7)+1,"")</f>
        <v/>
      </c>
      <c r="C338" s="1" t="s">
        <v>15</v>
      </c>
      <c r="D338" s="1" t="s">
        <v>16</v>
      </c>
      <c r="E338" s="1" t="s">
        <v>17</v>
      </c>
      <c r="F338" s="1" t="s">
        <v>18</v>
      </c>
      <c r="G338" s="1"/>
      <c r="H338" s="1" t="s">
        <v>17</v>
      </c>
      <c r="I338" s="1" t="s">
        <v>18</v>
      </c>
      <c r="J338" s="7"/>
      <c r="L338" s="1" t="s">
        <v>15</v>
      </c>
      <c r="M338" s="1" t="s">
        <v>16</v>
      </c>
      <c r="N338" s="1" t="s">
        <v>17</v>
      </c>
      <c r="O338" s="1" t="s">
        <v>18</v>
      </c>
      <c r="P338" s="1"/>
      <c r="Q338" s="1" t="s">
        <v>17</v>
      </c>
      <c r="R338" s="1" t="s">
        <v>18</v>
      </c>
    </row>
    <row r="339" spans="1:18" ht="15.5" x14ac:dyDescent="0.25">
      <c r="A339" s="6">
        <f t="shared" si="6"/>
        <v>0.5</v>
      </c>
      <c r="B339" s="6" t="str">
        <f>IF(INT(SUM($A$2:A337)/29.7)&gt;INT(SUM($A$2:A336)/29.7),INT(SUM($A$2:A337)/29.7)+1,"")</f>
        <v/>
      </c>
      <c r="C339" s="2" t="s">
        <v>19</v>
      </c>
      <c r="D339" s="3"/>
      <c r="E339" s="3"/>
      <c r="F339" s="3"/>
      <c r="G339" s="1" t="s">
        <v>20</v>
      </c>
      <c r="H339" s="4"/>
      <c r="I339" s="4"/>
      <c r="J339" s="7"/>
      <c r="L339" s="2" t="s">
        <v>19</v>
      </c>
      <c r="M339" s="3"/>
      <c r="N339" s="3"/>
      <c r="O339" s="3"/>
      <c r="P339" s="1" t="s">
        <v>20</v>
      </c>
      <c r="Q339" s="4"/>
      <c r="R339" s="4"/>
    </row>
    <row r="340" spans="1:18" ht="15.5" x14ac:dyDescent="0.25">
      <c r="A340" s="6">
        <f t="shared" si="6"/>
        <v>0.5</v>
      </c>
      <c r="B340" s="6" t="str">
        <f>IF(INT(SUM($A$2:A338)/29.7)&gt;INT(SUM($A$2:A337)/29.7),INT(SUM($A$2:A338)/29.7)+1,"")</f>
        <v/>
      </c>
      <c r="C340" s="2" t="s">
        <v>21</v>
      </c>
      <c r="D340" s="3"/>
      <c r="E340" s="3"/>
      <c r="F340" s="3"/>
      <c r="G340" s="1" t="s">
        <v>22</v>
      </c>
      <c r="H340" s="4"/>
      <c r="I340" s="4"/>
      <c r="J340" s="7"/>
      <c r="L340" s="2" t="s">
        <v>21</v>
      </c>
      <c r="M340" s="3"/>
      <c r="N340" s="3"/>
      <c r="O340" s="3"/>
      <c r="P340" s="1" t="s">
        <v>22</v>
      </c>
      <c r="Q340" s="4"/>
      <c r="R340" s="4"/>
    </row>
    <row r="341" spans="1:18" ht="13" x14ac:dyDescent="0.25">
      <c r="A341" s="6">
        <f t="shared" si="6"/>
        <v>0.5</v>
      </c>
      <c r="B341" s="6" t="str">
        <f>IF(INT(SUM($A$2:A339)/29.7)&gt;INT(SUM($A$2:A338)/29.7),INT(SUM($A$2:A339)/29.7)+1,"")</f>
        <v/>
      </c>
      <c r="C341" s="5"/>
      <c r="D341" s="1" t="s">
        <v>23</v>
      </c>
      <c r="E341" s="4"/>
      <c r="F341" s="4"/>
      <c r="G341" s="5"/>
      <c r="H341" s="5"/>
      <c r="I341" s="5"/>
      <c r="J341" s="7"/>
      <c r="L341" s="5"/>
      <c r="M341" s="1" t="s">
        <v>23</v>
      </c>
      <c r="N341" s="4"/>
      <c r="O341" s="4"/>
      <c r="P341" s="5"/>
      <c r="Q341" s="5"/>
      <c r="R341" s="5"/>
    </row>
    <row r="342" spans="1:18" x14ac:dyDescent="0.25">
      <c r="A342" s="6">
        <f t="shared" si="6"/>
        <v>0.6</v>
      </c>
      <c r="B342" s="6" t="str">
        <f>IF(INT(SUM($A$2:A340)/29.7)&gt;INT(SUM($A$2:A339)/29.7),INT(SUM($A$2:A340)/29.7)+1,"")</f>
        <v/>
      </c>
      <c r="J342" s="7"/>
    </row>
    <row r="343" spans="1:18" x14ac:dyDescent="0.25">
      <c r="A343" s="6">
        <f t="shared" si="6"/>
        <v>0.7</v>
      </c>
      <c r="B343" s="6" t="str">
        <f>IF(INT(SUM($A$2:A341)/29.7)&gt;INT(SUM($A$2:A340)/29.7),INT(SUM($A$2:A341)/29.7)+1,"")</f>
        <v/>
      </c>
      <c r="C343" s="8"/>
      <c r="D343" s="8"/>
      <c r="E343" s="8"/>
      <c r="F343" s="8"/>
      <c r="G343" s="8"/>
      <c r="H343" s="8"/>
      <c r="I343" s="8"/>
      <c r="J343" s="9"/>
      <c r="K343" s="8"/>
      <c r="L343" s="8"/>
      <c r="M343" s="8"/>
      <c r="N343" s="8"/>
      <c r="O343" s="8"/>
      <c r="P343" s="8"/>
      <c r="Q343" s="8"/>
      <c r="R343" s="8"/>
    </row>
    <row r="344" spans="1:18" x14ac:dyDescent="0.25">
      <c r="A344" s="6">
        <f t="shared" si="6"/>
        <v>1</v>
      </c>
      <c r="B344" s="6">
        <f>IF(INT(SUM($A$2:A342)/29.7)&gt;INT(SUM($A$2:A341)/29.7),INT(SUM($A$2:A342)/29.7)+1,"")</f>
        <v>8</v>
      </c>
    </row>
    <row r="345" spans="1:18" x14ac:dyDescent="0.25">
      <c r="A345" s="6">
        <f t="shared" si="6"/>
        <v>0.6</v>
      </c>
      <c r="B345" s="6" t="str">
        <f>IF(INT(SUM($A$2:A343)/29.7)&gt;INT(SUM($A$2:A342)/29.7),INT(SUM($A$2:A343)/29.7)+1,"")</f>
        <v/>
      </c>
      <c r="C345"/>
      <c r="D345"/>
      <c r="E345"/>
      <c r="F345"/>
      <c r="G345"/>
      <c r="H345"/>
      <c r="I345"/>
      <c r="J345" s="7"/>
      <c r="L345"/>
      <c r="M345"/>
      <c r="N345"/>
      <c r="O345"/>
      <c r="P345"/>
      <c r="Q345"/>
      <c r="R345"/>
    </row>
    <row r="346" spans="1:18" ht="18" x14ac:dyDescent="0.25">
      <c r="A346" s="6">
        <f t="shared" si="6"/>
        <v>0.8</v>
      </c>
      <c r="B346" s="6" t="str">
        <f>IF(INT(SUM($A$2:A344)/29.7)&gt;INT(SUM($A$2:A343)/29.7),INT(SUM($A$2:A344)/29.7)+1,"")</f>
        <v/>
      </c>
      <c r="C346" s="10"/>
      <c r="J346" s="7"/>
      <c r="L346" s="11"/>
    </row>
    <row r="347" spans="1:18" x14ac:dyDescent="0.25">
      <c r="A347" s="6">
        <f t="shared" si="6"/>
        <v>0.3</v>
      </c>
      <c r="B347" s="6" t="str">
        <f>IF(INT(SUM($A$2:A345)/29.7)&gt;INT(SUM($A$2:A344)/29.7),INT(SUM($A$2:A345)/29.7)+1,"")</f>
        <v/>
      </c>
      <c r="C347" s="1" t="s">
        <v>15</v>
      </c>
      <c r="D347" s="1" t="s">
        <v>16</v>
      </c>
      <c r="E347" s="1" t="s">
        <v>17</v>
      </c>
      <c r="F347" s="1" t="s">
        <v>18</v>
      </c>
      <c r="G347" s="1"/>
      <c r="H347" s="1" t="s">
        <v>17</v>
      </c>
      <c r="I347" s="1" t="s">
        <v>18</v>
      </c>
      <c r="J347" s="7"/>
      <c r="L347" s="1" t="s">
        <v>15</v>
      </c>
      <c r="M347" s="1" t="s">
        <v>16</v>
      </c>
      <c r="N347" s="1" t="s">
        <v>17</v>
      </c>
      <c r="O347" s="1" t="s">
        <v>18</v>
      </c>
      <c r="P347" s="1"/>
      <c r="Q347" s="1" t="s">
        <v>17</v>
      </c>
      <c r="R347" s="1" t="s">
        <v>18</v>
      </c>
    </row>
    <row r="348" spans="1:18" ht="15.5" x14ac:dyDescent="0.25">
      <c r="A348" s="6">
        <f t="shared" si="6"/>
        <v>0.5</v>
      </c>
      <c r="B348" s="6" t="str">
        <f>IF(INT(SUM($A$2:A346)/29.7)&gt;INT(SUM($A$2:A345)/29.7),INT(SUM($A$2:A346)/29.7)+1,"")</f>
        <v/>
      </c>
      <c r="C348" s="2" t="s">
        <v>19</v>
      </c>
      <c r="D348" s="3"/>
      <c r="E348" s="3"/>
      <c r="F348" s="3"/>
      <c r="G348" s="1" t="s">
        <v>20</v>
      </c>
      <c r="H348" s="4"/>
      <c r="I348" s="4"/>
      <c r="J348" s="7"/>
      <c r="L348" s="2" t="s">
        <v>19</v>
      </c>
      <c r="M348" s="3"/>
      <c r="N348" s="3"/>
      <c r="O348" s="3"/>
      <c r="P348" s="1" t="s">
        <v>20</v>
      </c>
      <c r="Q348" s="4"/>
      <c r="R348" s="4"/>
    </row>
    <row r="349" spans="1:18" ht="15.5" x14ac:dyDescent="0.25">
      <c r="A349" s="6">
        <f t="shared" ref="A349:A364" si="7">A340</f>
        <v>0.5</v>
      </c>
      <c r="B349" s="6" t="str">
        <f>IF(INT(SUM($A$2:A347)/29.7)&gt;INT(SUM($A$2:A346)/29.7),INT(SUM($A$2:A347)/29.7)+1,"")</f>
        <v/>
      </c>
      <c r="C349" s="2" t="s">
        <v>21</v>
      </c>
      <c r="D349" s="3"/>
      <c r="E349" s="3"/>
      <c r="F349" s="3"/>
      <c r="G349" s="1" t="s">
        <v>22</v>
      </c>
      <c r="H349" s="4"/>
      <c r="I349" s="4"/>
      <c r="J349" s="7"/>
      <c r="L349" s="2" t="s">
        <v>21</v>
      </c>
      <c r="M349" s="3"/>
      <c r="N349" s="3"/>
      <c r="O349" s="3"/>
      <c r="P349" s="1" t="s">
        <v>22</v>
      </c>
      <c r="Q349" s="4"/>
      <c r="R349" s="4"/>
    </row>
    <row r="350" spans="1:18" ht="13" x14ac:dyDescent="0.25">
      <c r="A350" s="6">
        <f t="shared" si="7"/>
        <v>0.5</v>
      </c>
      <c r="B350" s="6" t="str">
        <f>IF(INT(SUM($A$2:A348)/29.7)&gt;INT(SUM($A$2:A347)/29.7),INT(SUM($A$2:A348)/29.7)+1,"")</f>
        <v/>
      </c>
      <c r="C350" s="5"/>
      <c r="D350" s="1" t="s">
        <v>23</v>
      </c>
      <c r="E350" s="4"/>
      <c r="F350" s="4"/>
      <c r="G350" s="5"/>
      <c r="H350" s="5"/>
      <c r="I350" s="5"/>
      <c r="J350" s="7"/>
      <c r="L350" s="5"/>
      <c r="M350" s="1" t="s">
        <v>23</v>
      </c>
      <c r="N350" s="4"/>
      <c r="O350" s="4"/>
      <c r="P350" s="5"/>
      <c r="Q350" s="5"/>
      <c r="R350" s="5"/>
    </row>
    <row r="351" spans="1:18" x14ac:dyDescent="0.25">
      <c r="A351" s="6">
        <f t="shared" si="7"/>
        <v>0.6</v>
      </c>
      <c r="B351" s="6" t="str">
        <f>IF(INT(SUM($A$2:A349)/29.7)&gt;INT(SUM($A$2:A348)/29.7),INT(SUM($A$2:A349)/29.7)+1,"")</f>
        <v/>
      </c>
      <c r="J351" s="7"/>
    </row>
    <row r="352" spans="1:18" x14ac:dyDescent="0.25">
      <c r="A352" s="6">
        <f t="shared" si="7"/>
        <v>0.7</v>
      </c>
      <c r="B352" s="6" t="str">
        <f>IF(INT(SUM($A$2:A350)/29.7)&gt;INT(SUM($A$2:A349)/29.7),INT(SUM($A$2:A350)/29.7)+1,"")</f>
        <v/>
      </c>
      <c r="C352" s="8"/>
      <c r="D352" s="8"/>
      <c r="E352" s="8"/>
      <c r="F352" s="8"/>
      <c r="G352" s="8"/>
      <c r="H352" s="8"/>
      <c r="I352" s="8"/>
      <c r="J352" s="9"/>
      <c r="K352" s="8"/>
      <c r="L352" s="8"/>
      <c r="M352" s="8"/>
      <c r="N352" s="8"/>
      <c r="O352" s="8"/>
      <c r="P352" s="8"/>
      <c r="Q352" s="8"/>
      <c r="R352" s="8"/>
    </row>
    <row r="353" spans="1:18" x14ac:dyDescent="0.25">
      <c r="A353" s="6">
        <f t="shared" si="7"/>
        <v>1</v>
      </c>
      <c r="B353" s="6" t="str">
        <f>IF(INT(SUM($A$2:A351)/29.7)&gt;INT(SUM($A$2:A350)/29.7),INT(SUM($A$2:A351)/29.7)+1,"")</f>
        <v/>
      </c>
    </row>
    <row r="354" spans="1:18" x14ac:dyDescent="0.25">
      <c r="A354" s="6">
        <f t="shared" si="7"/>
        <v>0.6</v>
      </c>
      <c r="B354" s="6" t="str">
        <f>IF(INT(SUM($A$2:A352)/29.7)&gt;INT(SUM($A$2:A351)/29.7),INT(SUM($A$2:A352)/29.7)+1,"")</f>
        <v/>
      </c>
      <c r="C354"/>
      <c r="D354"/>
      <c r="E354"/>
      <c r="F354"/>
      <c r="G354"/>
      <c r="H354"/>
      <c r="I354"/>
      <c r="J354" s="7"/>
      <c r="L354"/>
      <c r="M354"/>
      <c r="N354"/>
      <c r="O354"/>
      <c r="P354"/>
      <c r="Q354"/>
      <c r="R354"/>
    </row>
    <row r="355" spans="1:18" ht="18" x14ac:dyDescent="0.25">
      <c r="A355" s="6">
        <f t="shared" si="7"/>
        <v>0.8</v>
      </c>
      <c r="B355" s="6" t="str">
        <f>IF(INT(SUM($A$2:A353)/29.7)&gt;INT(SUM($A$2:A352)/29.7),INT(SUM($A$2:A353)/29.7)+1,"")</f>
        <v/>
      </c>
      <c r="C355" s="10"/>
      <c r="J355" s="7"/>
      <c r="L355" s="11"/>
    </row>
    <row r="356" spans="1:18" x14ac:dyDescent="0.25">
      <c r="A356" s="6">
        <f t="shared" si="7"/>
        <v>0.3</v>
      </c>
      <c r="B356" s="6" t="str">
        <f>IF(INT(SUM($A$2:A354)/29.7)&gt;INT(SUM($A$2:A353)/29.7),INT(SUM($A$2:A354)/29.7)+1,"")</f>
        <v/>
      </c>
      <c r="C356" s="1" t="s">
        <v>15</v>
      </c>
      <c r="D356" s="1" t="s">
        <v>16</v>
      </c>
      <c r="E356" s="1" t="s">
        <v>17</v>
      </c>
      <c r="F356" s="1" t="s">
        <v>18</v>
      </c>
      <c r="G356" s="1"/>
      <c r="H356" s="1" t="s">
        <v>17</v>
      </c>
      <c r="I356" s="1" t="s">
        <v>18</v>
      </c>
      <c r="J356" s="7"/>
      <c r="L356" s="1" t="s">
        <v>15</v>
      </c>
      <c r="M356" s="1" t="s">
        <v>16</v>
      </c>
      <c r="N356" s="1" t="s">
        <v>17</v>
      </c>
      <c r="O356" s="1" t="s">
        <v>18</v>
      </c>
      <c r="P356" s="1"/>
      <c r="Q356" s="1" t="s">
        <v>17</v>
      </c>
      <c r="R356" s="1" t="s">
        <v>18</v>
      </c>
    </row>
    <row r="357" spans="1:18" ht="15.5" x14ac:dyDescent="0.25">
      <c r="A357" s="6">
        <f t="shared" si="7"/>
        <v>0.5</v>
      </c>
      <c r="B357" s="6" t="str">
        <f>IF(INT(SUM($A$2:A355)/29.7)&gt;INT(SUM($A$2:A354)/29.7),INT(SUM($A$2:A355)/29.7)+1,"")</f>
        <v/>
      </c>
      <c r="C357" s="2" t="s">
        <v>19</v>
      </c>
      <c r="D357" s="3"/>
      <c r="E357" s="3"/>
      <c r="F357" s="3"/>
      <c r="G357" s="1" t="s">
        <v>20</v>
      </c>
      <c r="H357" s="4"/>
      <c r="I357" s="4"/>
      <c r="J357" s="7"/>
      <c r="L357" s="2" t="s">
        <v>19</v>
      </c>
      <c r="M357" s="3"/>
      <c r="N357" s="3"/>
      <c r="O357" s="3"/>
      <c r="P357" s="1" t="s">
        <v>20</v>
      </c>
      <c r="Q357" s="4"/>
      <c r="R357" s="4"/>
    </row>
    <row r="358" spans="1:18" ht="15.5" x14ac:dyDescent="0.25">
      <c r="A358" s="6">
        <f t="shared" si="7"/>
        <v>0.5</v>
      </c>
      <c r="B358" s="6" t="str">
        <f>IF(INT(SUM($A$2:A356)/29.7)&gt;INT(SUM($A$2:A355)/29.7),INT(SUM($A$2:A356)/29.7)+1,"")</f>
        <v/>
      </c>
      <c r="C358" s="2" t="s">
        <v>21</v>
      </c>
      <c r="D358" s="3"/>
      <c r="E358" s="3"/>
      <c r="F358" s="3"/>
      <c r="G358" s="1" t="s">
        <v>22</v>
      </c>
      <c r="H358" s="4"/>
      <c r="I358" s="4"/>
      <c r="J358" s="7"/>
      <c r="L358" s="2" t="s">
        <v>21</v>
      </c>
      <c r="M358" s="3"/>
      <c r="N358" s="3"/>
      <c r="O358" s="3"/>
      <c r="P358" s="1" t="s">
        <v>22</v>
      </c>
      <c r="Q358" s="4"/>
      <c r="R358" s="4"/>
    </row>
    <row r="359" spans="1:18" ht="13" x14ac:dyDescent="0.25">
      <c r="A359" s="6">
        <f t="shared" si="7"/>
        <v>0.5</v>
      </c>
      <c r="B359" s="6" t="str">
        <f>IF(INT(SUM($A$2:A357)/29.7)&gt;INT(SUM($A$2:A356)/29.7),INT(SUM($A$2:A357)/29.7)+1,"")</f>
        <v/>
      </c>
      <c r="C359" s="5"/>
      <c r="D359" s="1" t="s">
        <v>23</v>
      </c>
      <c r="E359" s="4"/>
      <c r="F359" s="4"/>
      <c r="G359" s="5"/>
      <c r="H359" s="5"/>
      <c r="I359" s="5"/>
      <c r="J359" s="7"/>
      <c r="L359" s="5"/>
      <c r="M359" s="1" t="s">
        <v>23</v>
      </c>
      <c r="N359" s="4"/>
      <c r="O359" s="4"/>
      <c r="P359" s="5"/>
      <c r="Q359" s="5"/>
      <c r="R359" s="5"/>
    </row>
    <row r="360" spans="1:18" x14ac:dyDescent="0.25">
      <c r="A360" s="6">
        <f t="shared" si="7"/>
        <v>0.6</v>
      </c>
      <c r="B360" s="6" t="str">
        <f>IF(INT(SUM($A$2:A358)/29.7)&gt;INT(SUM($A$2:A357)/29.7),INT(SUM($A$2:A358)/29.7)+1,"")</f>
        <v/>
      </c>
      <c r="J360" s="7"/>
    </row>
    <row r="361" spans="1:18" hidden="1" x14ac:dyDescent="0.25">
      <c r="A361" s="6">
        <f t="shared" si="7"/>
        <v>0.7</v>
      </c>
      <c r="B361" s="6" t="str">
        <f>IF(INT(SUM($A$2:A359)/29.7)&gt;INT(SUM($A$2:A358)/29.7),INT(SUM($A$2:A359)/29.7)+1,"")</f>
        <v/>
      </c>
      <c r="C361" s="8"/>
      <c r="D361" s="8"/>
      <c r="E361" s="8"/>
      <c r="F361" s="8"/>
      <c r="G361" s="8"/>
      <c r="H361" s="8"/>
      <c r="I361" s="8"/>
      <c r="J361" s="9"/>
      <c r="K361" s="8"/>
      <c r="L361" s="8"/>
      <c r="M361" s="8"/>
      <c r="N361" s="8"/>
      <c r="O361" s="8"/>
      <c r="P361" s="8"/>
      <c r="Q361" s="8"/>
      <c r="R361" s="8"/>
    </row>
    <row r="362" spans="1:18" hidden="1" x14ac:dyDescent="0.25">
      <c r="A362" s="6">
        <f t="shared" si="7"/>
        <v>1</v>
      </c>
      <c r="B362" s="6" t="str">
        <f>IF(INT(SUM($A$2:A360)/29.7)&gt;INT(SUM($A$2:A359)/29.7),INT(SUM($A$2:A360)/29.7)+1,"")</f>
        <v/>
      </c>
    </row>
    <row r="363" spans="1:18" x14ac:dyDescent="0.25">
      <c r="A363" s="6">
        <f t="shared" si="7"/>
        <v>0.6</v>
      </c>
      <c r="B363" s="6" t="str">
        <f>IF(INT(SUM($A$2:A361)/29.7)&gt;INT(SUM($A$2:A360)/29.7),INT(SUM($A$2:A361)/29.7)+1,"")</f>
        <v/>
      </c>
      <c r="C363"/>
      <c r="D363"/>
      <c r="E363"/>
      <c r="F363"/>
      <c r="G363"/>
      <c r="H363"/>
      <c r="I363"/>
      <c r="J363" s="7"/>
      <c r="L363"/>
      <c r="M363"/>
      <c r="N363"/>
      <c r="O363"/>
      <c r="P363"/>
      <c r="Q363"/>
      <c r="R363"/>
    </row>
    <row r="364" spans="1:18" ht="18" x14ac:dyDescent="0.25">
      <c r="A364" s="6">
        <f t="shared" si="7"/>
        <v>0.8</v>
      </c>
      <c r="B364" s="6" t="str">
        <f>IF(INT(SUM($A$2:A362)/29.7)&gt;INT(SUM($A$2:A361)/29.7),INT(SUM($A$2:A362)/29.7)+1,"")</f>
        <v/>
      </c>
      <c r="C364" s="10"/>
      <c r="J364" s="7"/>
      <c r="L364" s="11"/>
    </row>
    <row r="365" spans="1:18" x14ac:dyDescent="0.25">
      <c r="A365" s="6">
        <f t="shared" ref="A365:A380" si="8">A356</f>
        <v>0.3</v>
      </c>
      <c r="B365" s="6" t="str">
        <f>IF(INT(SUM($A$2:A363)/29.7)&gt;INT(SUM($A$2:A362)/29.7),INT(SUM($A$2:A363)/29.7)+1,"")</f>
        <v/>
      </c>
      <c r="C365" s="1" t="s">
        <v>15</v>
      </c>
      <c r="D365" s="1" t="s">
        <v>16</v>
      </c>
      <c r="E365" s="1" t="s">
        <v>17</v>
      </c>
      <c r="F365" s="1" t="s">
        <v>18</v>
      </c>
      <c r="G365" s="1"/>
      <c r="H365" s="1" t="s">
        <v>17</v>
      </c>
      <c r="I365" s="1" t="s">
        <v>18</v>
      </c>
      <c r="J365" s="7"/>
      <c r="L365" s="1" t="s">
        <v>15</v>
      </c>
      <c r="M365" s="1" t="s">
        <v>16</v>
      </c>
      <c r="N365" s="1" t="s">
        <v>17</v>
      </c>
      <c r="O365" s="1" t="s">
        <v>18</v>
      </c>
      <c r="P365" s="1"/>
      <c r="Q365" s="1" t="s">
        <v>17</v>
      </c>
      <c r="R365" s="1" t="s">
        <v>18</v>
      </c>
    </row>
    <row r="366" spans="1:18" ht="15.5" x14ac:dyDescent="0.25">
      <c r="A366" s="6">
        <f t="shared" si="8"/>
        <v>0.5</v>
      </c>
      <c r="B366" s="6" t="str">
        <f>IF(INT(SUM($A$2:A364)/29.7)&gt;INT(SUM($A$2:A363)/29.7),INT(SUM($A$2:A364)/29.7)+1,"")</f>
        <v/>
      </c>
      <c r="C366" s="2" t="s">
        <v>19</v>
      </c>
      <c r="D366" s="3"/>
      <c r="E366" s="3"/>
      <c r="F366" s="3"/>
      <c r="G366" s="1" t="s">
        <v>20</v>
      </c>
      <c r="H366" s="4"/>
      <c r="I366" s="4"/>
      <c r="J366" s="7"/>
      <c r="L366" s="2" t="s">
        <v>19</v>
      </c>
      <c r="M366" s="3"/>
      <c r="N366" s="3"/>
      <c r="O366" s="3"/>
      <c r="P366" s="1" t="s">
        <v>20</v>
      </c>
      <c r="Q366" s="4"/>
      <c r="R366" s="4"/>
    </row>
    <row r="367" spans="1:18" ht="15.5" x14ac:dyDescent="0.25">
      <c r="A367" s="6">
        <f t="shared" si="8"/>
        <v>0.5</v>
      </c>
      <c r="B367" s="6" t="str">
        <f>IF(INT(SUM($A$2:A365)/29.7)&gt;INT(SUM($A$2:A364)/29.7),INT(SUM($A$2:A365)/29.7)+1,"")</f>
        <v/>
      </c>
      <c r="C367" s="2" t="s">
        <v>21</v>
      </c>
      <c r="D367" s="3"/>
      <c r="E367" s="3"/>
      <c r="F367" s="3"/>
      <c r="G367" s="1" t="s">
        <v>22</v>
      </c>
      <c r="H367" s="4"/>
      <c r="I367" s="4"/>
      <c r="J367" s="7"/>
      <c r="L367" s="2" t="s">
        <v>21</v>
      </c>
      <c r="M367" s="3"/>
      <c r="N367" s="3"/>
      <c r="O367" s="3"/>
      <c r="P367" s="1" t="s">
        <v>22</v>
      </c>
      <c r="Q367" s="4"/>
      <c r="R367" s="4"/>
    </row>
    <row r="368" spans="1:18" ht="13" x14ac:dyDescent="0.25">
      <c r="A368" s="6">
        <f t="shared" si="8"/>
        <v>0.5</v>
      </c>
      <c r="B368" s="6" t="str">
        <f>IF(INT(SUM($A$2:A366)/29.7)&gt;INT(SUM($A$2:A365)/29.7),INT(SUM($A$2:A366)/29.7)+1,"")</f>
        <v/>
      </c>
      <c r="C368" s="5"/>
      <c r="D368" s="1" t="s">
        <v>23</v>
      </c>
      <c r="E368" s="4"/>
      <c r="F368" s="4"/>
      <c r="G368" s="5"/>
      <c r="H368" s="5"/>
      <c r="I368" s="5"/>
      <c r="J368" s="7"/>
      <c r="L368" s="5"/>
      <c r="M368" s="1" t="s">
        <v>23</v>
      </c>
      <c r="N368" s="4"/>
      <c r="O368" s="4"/>
      <c r="P368" s="5"/>
      <c r="Q368" s="5"/>
      <c r="R368" s="5"/>
    </row>
    <row r="369" spans="1:18" x14ac:dyDescent="0.25">
      <c r="A369" s="6">
        <f t="shared" si="8"/>
        <v>0.6</v>
      </c>
      <c r="B369" s="6" t="str">
        <f>IF(INT(SUM($A$2:A367)/29.7)&gt;INT(SUM($A$2:A366)/29.7),INT(SUM($A$2:A367)/29.7)+1,"")</f>
        <v/>
      </c>
      <c r="J369" s="7"/>
    </row>
    <row r="370" spans="1:18" x14ac:dyDescent="0.25">
      <c r="A370" s="6">
        <f t="shared" si="8"/>
        <v>0.7</v>
      </c>
      <c r="B370" s="6" t="str">
        <f>IF(INT(SUM($A$2:A368)/29.7)&gt;INT(SUM($A$2:A367)/29.7),INT(SUM($A$2:A368)/29.7)+1,"")</f>
        <v/>
      </c>
      <c r="C370" s="8"/>
      <c r="D370" s="8"/>
      <c r="E370" s="8"/>
      <c r="F370" s="8"/>
      <c r="G370" s="8"/>
      <c r="H370" s="8"/>
      <c r="I370" s="8"/>
      <c r="J370" s="9"/>
      <c r="K370" s="8"/>
      <c r="L370" s="8"/>
      <c r="M370" s="8"/>
      <c r="N370" s="8"/>
      <c r="O370" s="8"/>
      <c r="P370" s="8"/>
      <c r="Q370" s="8"/>
      <c r="R370" s="8"/>
    </row>
    <row r="371" spans="1:18" x14ac:dyDescent="0.25">
      <c r="A371" s="6">
        <f t="shared" si="8"/>
        <v>1</v>
      </c>
      <c r="B371" s="6" t="str">
        <f>IF(INT(SUM($A$2:A369)/29.7)&gt;INT(SUM($A$2:A368)/29.7),INT(SUM($A$2:A369)/29.7)+1,"")</f>
        <v/>
      </c>
    </row>
    <row r="372" spans="1:18" x14ac:dyDescent="0.25">
      <c r="A372" s="6">
        <f t="shared" si="8"/>
        <v>0.6</v>
      </c>
      <c r="B372" s="6" t="str">
        <f>IF(INT(SUM($A$2:A370)/29.7)&gt;INT(SUM($A$2:A369)/29.7),INT(SUM($A$2:A370)/29.7)+1,"")</f>
        <v/>
      </c>
      <c r="C372"/>
      <c r="D372"/>
      <c r="E372"/>
      <c r="F372"/>
      <c r="G372"/>
      <c r="H372"/>
      <c r="I372"/>
      <c r="J372" s="7"/>
      <c r="L372"/>
      <c r="M372"/>
      <c r="N372"/>
      <c r="O372"/>
      <c r="P372"/>
      <c r="Q372"/>
      <c r="R372"/>
    </row>
    <row r="373" spans="1:18" ht="18" x14ac:dyDescent="0.25">
      <c r="A373" s="6">
        <f t="shared" si="8"/>
        <v>0.8</v>
      </c>
      <c r="B373" s="6" t="str">
        <f>IF(INT(SUM($A$2:A371)/29.7)&gt;INT(SUM($A$2:A370)/29.7),INT(SUM($A$2:A371)/29.7)+1,"")</f>
        <v/>
      </c>
      <c r="C373" s="10"/>
      <c r="J373" s="7"/>
      <c r="L373" s="11"/>
    </row>
    <row r="374" spans="1:18" x14ac:dyDescent="0.25">
      <c r="A374" s="6">
        <f t="shared" si="8"/>
        <v>0.3</v>
      </c>
      <c r="B374" s="6" t="str">
        <f>IF(INT(SUM($A$2:A372)/29.7)&gt;INT(SUM($A$2:A371)/29.7),INT(SUM($A$2:A372)/29.7)+1,"")</f>
        <v/>
      </c>
      <c r="C374" s="1" t="s">
        <v>15</v>
      </c>
      <c r="D374" s="1" t="s">
        <v>16</v>
      </c>
      <c r="E374" s="1" t="s">
        <v>17</v>
      </c>
      <c r="F374" s="1" t="s">
        <v>18</v>
      </c>
      <c r="G374" s="1"/>
      <c r="H374" s="1" t="s">
        <v>17</v>
      </c>
      <c r="I374" s="1" t="s">
        <v>18</v>
      </c>
      <c r="J374" s="7"/>
      <c r="L374" s="1" t="s">
        <v>15</v>
      </c>
      <c r="M374" s="1" t="s">
        <v>16</v>
      </c>
      <c r="N374" s="1" t="s">
        <v>17</v>
      </c>
      <c r="O374" s="1" t="s">
        <v>18</v>
      </c>
      <c r="P374" s="1"/>
      <c r="Q374" s="1" t="s">
        <v>17</v>
      </c>
      <c r="R374" s="1" t="s">
        <v>18</v>
      </c>
    </row>
    <row r="375" spans="1:18" ht="15.5" x14ac:dyDescent="0.25">
      <c r="A375" s="6">
        <f t="shared" si="8"/>
        <v>0.5</v>
      </c>
      <c r="B375" s="6" t="str">
        <f>IF(INT(SUM($A$2:A373)/29.7)&gt;INT(SUM($A$2:A372)/29.7),INT(SUM($A$2:A373)/29.7)+1,"")</f>
        <v/>
      </c>
      <c r="C375" s="2" t="s">
        <v>19</v>
      </c>
      <c r="D375" s="3"/>
      <c r="E375" s="3"/>
      <c r="F375" s="3"/>
      <c r="G375" s="1" t="s">
        <v>20</v>
      </c>
      <c r="H375" s="4"/>
      <c r="I375" s="4"/>
      <c r="J375" s="7"/>
      <c r="L375" s="2" t="s">
        <v>19</v>
      </c>
      <c r="M375" s="3"/>
      <c r="N375" s="3"/>
      <c r="O375" s="3"/>
      <c r="P375" s="1" t="s">
        <v>20</v>
      </c>
      <c r="Q375" s="4"/>
      <c r="R375" s="4"/>
    </row>
    <row r="376" spans="1:18" ht="15.5" x14ac:dyDescent="0.25">
      <c r="A376" s="6">
        <f t="shared" si="8"/>
        <v>0.5</v>
      </c>
      <c r="B376" s="6" t="str">
        <f>IF(INT(SUM($A$2:A374)/29.7)&gt;INT(SUM($A$2:A373)/29.7),INT(SUM($A$2:A374)/29.7)+1,"")</f>
        <v/>
      </c>
      <c r="C376" s="2" t="s">
        <v>21</v>
      </c>
      <c r="D376" s="3"/>
      <c r="E376" s="3"/>
      <c r="F376" s="3"/>
      <c r="G376" s="1" t="s">
        <v>22</v>
      </c>
      <c r="H376" s="4"/>
      <c r="I376" s="4"/>
      <c r="J376" s="7"/>
      <c r="L376" s="2" t="s">
        <v>21</v>
      </c>
      <c r="M376" s="3"/>
      <c r="N376" s="3"/>
      <c r="O376" s="3"/>
      <c r="P376" s="1" t="s">
        <v>22</v>
      </c>
      <c r="Q376" s="4"/>
      <c r="R376" s="4"/>
    </row>
    <row r="377" spans="1:18" ht="13" x14ac:dyDescent="0.25">
      <c r="A377" s="6">
        <f t="shared" si="8"/>
        <v>0.5</v>
      </c>
      <c r="B377" s="6" t="str">
        <f>IF(INT(SUM($A$2:A375)/29.7)&gt;INT(SUM($A$2:A374)/29.7),INT(SUM($A$2:A375)/29.7)+1,"")</f>
        <v/>
      </c>
      <c r="C377" s="5"/>
      <c r="D377" s="1" t="s">
        <v>23</v>
      </c>
      <c r="E377" s="4"/>
      <c r="F377" s="4"/>
      <c r="G377" s="5"/>
      <c r="H377" s="5"/>
      <c r="I377" s="5"/>
      <c r="J377" s="7"/>
      <c r="L377" s="5"/>
      <c r="M377" s="1" t="s">
        <v>23</v>
      </c>
      <c r="N377" s="4"/>
      <c r="O377" s="4"/>
      <c r="P377" s="5"/>
      <c r="Q377" s="5"/>
      <c r="R377" s="5"/>
    </row>
    <row r="378" spans="1:18" x14ac:dyDescent="0.25">
      <c r="A378" s="6">
        <f t="shared" si="8"/>
        <v>0.6</v>
      </c>
      <c r="B378" s="6" t="str">
        <f>IF(INT(SUM($A$2:A376)/29.7)&gt;INT(SUM($A$2:A375)/29.7),INT(SUM($A$2:A376)/29.7)+1,"")</f>
        <v/>
      </c>
      <c r="J378" s="7"/>
    </row>
    <row r="379" spans="1:18" x14ac:dyDescent="0.25">
      <c r="A379" s="6">
        <f t="shared" si="8"/>
        <v>0.7</v>
      </c>
      <c r="B379" s="6" t="str">
        <f>IF(INT(SUM($A$2:A377)/29.7)&gt;INT(SUM($A$2:A376)/29.7),INT(SUM($A$2:A377)/29.7)+1,"")</f>
        <v/>
      </c>
      <c r="C379" s="8"/>
      <c r="D379" s="8"/>
      <c r="E379" s="8"/>
      <c r="F379" s="8"/>
      <c r="G379" s="8"/>
      <c r="H379" s="8"/>
      <c r="I379" s="8"/>
      <c r="J379" s="9"/>
      <c r="K379" s="8"/>
      <c r="L379" s="8"/>
      <c r="M379" s="8"/>
      <c r="N379" s="8"/>
      <c r="O379" s="8"/>
      <c r="P379" s="8"/>
      <c r="Q379" s="8"/>
      <c r="R379" s="8"/>
    </row>
    <row r="380" spans="1:18" x14ac:dyDescent="0.25">
      <c r="A380" s="6">
        <f t="shared" si="8"/>
        <v>1</v>
      </c>
      <c r="B380" s="6" t="str">
        <f>IF(INT(SUM($A$2:A378)/29.7)&gt;INT(SUM($A$2:A377)/29.7),INT(SUM($A$2:A378)/29.7)+1,"")</f>
        <v/>
      </c>
    </row>
    <row r="381" spans="1:18" x14ac:dyDescent="0.25">
      <c r="A381" s="6">
        <f t="shared" ref="A381:A396" si="9">A372</f>
        <v>0.6</v>
      </c>
      <c r="B381" s="6" t="str">
        <f>IF(INT(SUM($A$2:A379)/29.7)&gt;INT(SUM($A$2:A378)/29.7),INT(SUM($A$2:A379)/29.7)+1,"")</f>
        <v/>
      </c>
      <c r="C381"/>
      <c r="D381"/>
      <c r="E381"/>
      <c r="F381"/>
      <c r="G381"/>
      <c r="H381"/>
      <c r="I381"/>
      <c r="J381" s="7"/>
      <c r="L381"/>
      <c r="M381"/>
      <c r="N381"/>
      <c r="O381"/>
      <c r="P381"/>
      <c r="Q381"/>
      <c r="R381"/>
    </row>
    <row r="382" spans="1:18" ht="18" x14ac:dyDescent="0.25">
      <c r="A382" s="6">
        <f t="shared" si="9"/>
        <v>0.8</v>
      </c>
      <c r="B382" s="6" t="str">
        <f>IF(INT(SUM($A$2:A380)/29.7)&gt;INT(SUM($A$2:A379)/29.7),INT(SUM($A$2:A380)/29.7)+1,"")</f>
        <v/>
      </c>
      <c r="C382" s="10"/>
      <c r="J382" s="7"/>
      <c r="L382" s="11"/>
    </row>
    <row r="383" spans="1:18" x14ac:dyDescent="0.25">
      <c r="A383" s="6">
        <f t="shared" si="9"/>
        <v>0.3</v>
      </c>
      <c r="B383" s="6" t="str">
        <f>IF(INT(SUM($A$2:A381)/29.7)&gt;INT(SUM($A$2:A380)/29.7),INT(SUM($A$2:A381)/29.7)+1,"")</f>
        <v/>
      </c>
      <c r="C383" s="1" t="s">
        <v>15</v>
      </c>
      <c r="D383" s="1" t="s">
        <v>16</v>
      </c>
      <c r="E383" s="1" t="s">
        <v>17</v>
      </c>
      <c r="F383" s="1" t="s">
        <v>18</v>
      </c>
      <c r="G383" s="1"/>
      <c r="H383" s="1" t="s">
        <v>17</v>
      </c>
      <c r="I383" s="1" t="s">
        <v>18</v>
      </c>
      <c r="J383" s="7"/>
      <c r="L383" s="1" t="s">
        <v>15</v>
      </c>
      <c r="M383" s="1" t="s">
        <v>16</v>
      </c>
      <c r="N383" s="1" t="s">
        <v>17</v>
      </c>
      <c r="O383" s="1" t="s">
        <v>18</v>
      </c>
      <c r="P383" s="1"/>
      <c r="Q383" s="1" t="s">
        <v>17</v>
      </c>
      <c r="R383" s="1" t="s">
        <v>18</v>
      </c>
    </row>
    <row r="384" spans="1:18" ht="15.5" x14ac:dyDescent="0.25">
      <c r="A384" s="6">
        <f t="shared" si="9"/>
        <v>0.5</v>
      </c>
      <c r="B384" s="6" t="str">
        <f>IF(INT(SUM($A$2:A382)/29.7)&gt;INT(SUM($A$2:A381)/29.7),INT(SUM($A$2:A382)/29.7)+1,"")</f>
        <v/>
      </c>
      <c r="C384" s="2" t="s">
        <v>19</v>
      </c>
      <c r="D384" s="3"/>
      <c r="E384" s="3"/>
      <c r="F384" s="3"/>
      <c r="G384" s="1" t="s">
        <v>20</v>
      </c>
      <c r="H384" s="4"/>
      <c r="I384" s="4"/>
      <c r="J384" s="7"/>
      <c r="L384" s="2" t="s">
        <v>19</v>
      </c>
      <c r="M384" s="3"/>
      <c r="N384" s="3"/>
      <c r="O384" s="3"/>
      <c r="P384" s="1" t="s">
        <v>20</v>
      </c>
      <c r="Q384" s="4"/>
      <c r="R384" s="4"/>
    </row>
    <row r="385" spans="1:18" ht="15.5" x14ac:dyDescent="0.25">
      <c r="A385" s="6">
        <f t="shared" si="9"/>
        <v>0.5</v>
      </c>
      <c r="B385" s="6" t="str">
        <f>IF(INT(SUM($A$2:A383)/29.7)&gt;INT(SUM($A$2:A382)/29.7),INT(SUM($A$2:A383)/29.7)+1,"")</f>
        <v/>
      </c>
      <c r="C385" s="2" t="s">
        <v>21</v>
      </c>
      <c r="D385" s="3"/>
      <c r="E385" s="3"/>
      <c r="F385" s="3"/>
      <c r="G385" s="1" t="s">
        <v>22</v>
      </c>
      <c r="H385" s="4"/>
      <c r="I385" s="4"/>
      <c r="J385" s="7"/>
      <c r="L385" s="2" t="s">
        <v>21</v>
      </c>
      <c r="M385" s="3"/>
      <c r="N385" s="3"/>
      <c r="O385" s="3"/>
      <c r="P385" s="1" t="s">
        <v>22</v>
      </c>
      <c r="Q385" s="4"/>
      <c r="R385" s="4"/>
    </row>
    <row r="386" spans="1:18" ht="13" x14ac:dyDescent="0.25">
      <c r="A386" s="6">
        <f t="shared" si="9"/>
        <v>0.5</v>
      </c>
      <c r="B386" s="6" t="str">
        <f>IF(INT(SUM($A$2:A384)/29.7)&gt;INT(SUM($A$2:A383)/29.7),INT(SUM($A$2:A384)/29.7)+1,"")</f>
        <v/>
      </c>
      <c r="C386" s="5"/>
      <c r="D386" s="1" t="s">
        <v>23</v>
      </c>
      <c r="E386" s="4"/>
      <c r="F386" s="4"/>
      <c r="G386" s="5"/>
      <c r="H386" s="5"/>
      <c r="I386" s="5"/>
      <c r="J386" s="7"/>
      <c r="L386" s="5"/>
      <c r="M386" s="1" t="s">
        <v>23</v>
      </c>
      <c r="N386" s="4"/>
      <c r="O386" s="4"/>
      <c r="P386" s="5"/>
      <c r="Q386" s="5"/>
      <c r="R386" s="5"/>
    </row>
    <row r="387" spans="1:18" x14ac:dyDescent="0.25">
      <c r="A387" s="6">
        <f t="shared" si="9"/>
        <v>0.6</v>
      </c>
      <c r="B387" s="6" t="str">
        <f>IF(INT(SUM($A$2:A385)/29.7)&gt;INT(SUM($A$2:A384)/29.7),INT(SUM($A$2:A385)/29.7)+1,"")</f>
        <v/>
      </c>
      <c r="J387" s="7"/>
    </row>
    <row r="388" spans="1:18" x14ac:dyDescent="0.25">
      <c r="A388" s="6">
        <f t="shared" si="9"/>
        <v>0.7</v>
      </c>
      <c r="B388" s="6" t="str">
        <f>IF(INT(SUM($A$2:A386)/29.7)&gt;INT(SUM($A$2:A385)/29.7),INT(SUM($A$2:A386)/29.7)+1,"")</f>
        <v/>
      </c>
      <c r="C388" s="8"/>
      <c r="D388" s="8"/>
      <c r="E388" s="8"/>
      <c r="F388" s="8"/>
      <c r="G388" s="8"/>
      <c r="H388" s="8"/>
      <c r="I388" s="8"/>
      <c r="J388" s="9"/>
      <c r="K388" s="8"/>
      <c r="L388" s="8"/>
      <c r="M388" s="8"/>
      <c r="N388" s="8"/>
      <c r="O388" s="8"/>
      <c r="P388" s="8"/>
      <c r="Q388" s="8"/>
      <c r="R388" s="8"/>
    </row>
    <row r="389" spans="1:18" x14ac:dyDescent="0.25">
      <c r="A389" s="6">
        <f t="shared" si="9"/>
        <v>1</v>
      </c>
      <c r="B389" s="6" t="str">
        <f>IF(INT(SUM($A$2:A387)/29.7)&gt;INT(SUM($A$2:A386)/29.7),INT(SUM($A$2:A387)/29.7)+1,"")</f>
        <v/>
      </c>
    </row>
    <row r="390" spans="1:18" x14ac:dyDescent="0.25">
      <c r="A390" s="6">
        <f t="shared" si="9"/>
        <v>0.6</v>
      </c>
      <c r="B390" s="6" t="str">
        <f>IF(INT(SUM($A$2:A388)/29.7)&gt;INT(SUM($A$2:A387)/29.7),INT(SUM($A$2:A388)/29.7)+1,"")</f>
        <v/>
      </c>
      <c r="C390"/>
      <c r="D390"/>
      <c r="E390"/>
      <c r="F390"/>
      <c r="G390"/>
      <c r="H390"/>
      <c r="I390"/>
      <c r="J390" s="7"/>
      <c r="L390"/>
      <c r="M390"/>
      <c r="N390"/>
      <c r="O390"/>
      <c r="P390"/>
      <c r="Q390"/>
      <c r="R390"/>
    </row>
    <row r="391" spans="1:18" ht="18" x14ac:dyDescent="0.25">
      <c r="A391" s="6">
        <f t="shared" si="9"/>
        <v>0.8</v>
      </c>
      <c r="B391" s="6" t="str">
        <f>IF(INT(SUM($A$2:A389)/29.7)&gt;INT(SUM($A$2:A388)/29.7),INT(SUM($A$2:A389)/29.7)+1,"")</f>
        <v/>
      </c>
      <c r="C391" s="10"/>
      <c r="J391" s="7"/>
      <c r="L391" s="11"/>
    </row>
    <row r="392" spans="1:18" x14ac:dyDescent="0.25">
      <c r="A392" s="6">
        <f t="shared" si="9"/>
        <v>0.3</v>
      </c>
      <c r="B392" s="6">
        <f>IF(INT(SUM($A$2:A390)/29.7)&gt;INT(SUM($A$2:A389)/29.7),INT(SUM($A$2:A390)/29.7)+1,"")</f>
        <v>9</v>
      </c>
      <c r="C392" s="1" t="s">
        <v>15</v>
      </c>
      <c r="D392" s="1" t="s">
        <v>16</v>
      </c>
      <c r="E392" s="1" t="s">
        <v>17</v>
      </c>
      <c r="F392" s="1" t="s">
        <v>18</v>
      </c>
      <c r="G392" s="1"/>
      <c r="H392" s="1" t="s">
        <v>17</v>
      </c>
      <c r="I392" s="1" t="s">
        <v>18</v>
      </c>
      <c r="J392" s="7"/>
      <c r="L392" s="1" t="s">
        <v>15</v>
      </c>
      <c r="M392" s="1" t="s">
        <v>16</v>
      </c>
      <c r="N392" s="1" t="s">
        <v>17</v>
      </c>
      <c r="O392" s="1" t="s">
        <v>18</v>
      </c>
      <c r="P392" s="1"/>
      <c r="Q392" s="1" t="s">
        <v>17</v>
      </c>
      <c r="R392" s="1" t="s">
        <v>18</v>
      </c>
    </row>
    <row r="393" spans="1:18" ht="15.5" x14ac:dyDescent="0.25">
      <c r="A393" s="6">
        <f t="shared" si="9"/>
        <v>0.5</v>
      </c>
      <c r="B393" s="6" t="str">
        <f>IF(INT(SUM($A$2:A391)/29.7)&gt;INT(SUM($A$2:A390)/29.7),INT(SUM($A$2:A391)/29.7)+1,"")</f>
        <v/>
      </c>
      <c r="C393" s="2" t="s">
        <v>19</v>
      </c>
      <c r="D393" s="3"/>
      <c r="E393" s="3"/>
      <c r="F393" s="3"/>
      <c r="G393" s="1" t="s">
        <v>20</v>
      </c>
      <c r="H393" s="4"/>
      <c r="I393" s="4"/>
      <c r="J393" s="7"/>
      <c r="L393" s="2" t="s">
        <v>19</v>
      </c>
      <c r="M393" s="3"/>
      <c r="N393" s="3"/>
      <c r="O393" s="3"/>
      <c r="P393" s="1" t="s">
        <v>20</v>
      </c>
      <c r="Q393" s="4"/>
      <c r="R393" s="4"/>
    </row>
    <row r="394" spans="1:18" ht="15.5" x14ac:dyDescent="0.25">
      <c r="A394" s="6">
        <f t="shared" si="9"/>
        <v>0.5</v>
      </c>
      <c r="B394" s="6" t="str">
        <f>IF(INT(SUM($A$2:A392)/29.7)&gt;INT(SUM($A$2:A391)/29.7),INT(SUM($A$2:A392)/29.7)+1,"")</f>
        <v/>
      </c>
      <c r="C394" s="2" t="s">
        <v>21</v>
      </c>
      <c r="D394" s="3"/>
      <c r="E394" s="3"/>
      <c r="F394" s="3"/>
      <c r="G394" s="1" t="s">
        <v>22</v>
      </c>
      <c r="H394" s="4"/>
      <c r="I394" s="4"/>
      <c r="J394" s="7"/>
      <c r="L394" s="2" t="s">
        <v>21</v>
      </c>
      <c r="M394" s="3"/>
      <c r="N394" s="3"/>
      <c r="O394" s="3"/>
      <c r="P394" s="1" t="s">
        <v>22</v>
      </c>
      <c r="Q394" s="4"/>
      <c r="R394" s="4"/>
    </row>
    <row r="395" spans="1:18" ht="13" x14ac:dyDescent="0.25">
      <c r="A395" s="6">
        <f t="shared" si="9"/>
        <v>0.5</v>
      </c>
      <c r="B395" s="6" t="str">
        <f>IF(INT(SUM($A$2:A393)/29.7)&gt;INT(SUM($A$2:A392)/29.7),INT(SUM($A$2:A393)/29.7)+1,"")</f>
        <v/>
      </c>
      <c r="C395" s="5"/>
      <c r="D395" s="1" t="s">
        <v>23</v>
      </c>
      <c r="E395" s="4"/>
      <c r="F395" s="4"/>
      <c r="G395" s="5"/>
      <c r="H395" s="5"/>
      <c r="I395" s="5"/>
      <c r="J395" s="7"/>
      <c r="L395" s="5"/>
      <c r="M395" s="1" t="s">
        <v>23</v>
      </c>
      <c r="N395" s="4"/>
      <c r="O395" s="4"/>
      <c r="P395" s="5"/>
      <c r="Q395" s="5"/>
      <c r="R395" s="5"/>
    </row>
    <row r="396" spans="1:18" x14ac:dyDescent="0.25">
      <c r="A396" s="6">
        <f t="shared" si="9"/>
        <v>0.6</v>
      </c>
      <c r="B396" s="6" t="str">
        <f>IF(INT(SUM($A$2:A394)/29.7)&gt;INT(SUM($A$2:A393)/29.7),INT(SUM($A$2:A394)/29.7)+1,"")</f>
        <v/>
      </c>
      <c r="J396" s="7"/>
    </row>
    <row r="397" spans="1:18" x14ac:dyDescent="0.25">
      <c r="A397" s="6">
        <f t="shared" ref="A397:A412" si="10">A388</f>
        <v>0.7</v>
      </c>
      <c r="B397" s="6" t="str">
        <f>IF(INT(SUM($A$2:A395)/29.7)&gt;INT(SUM($A$2:A394)/29.7),INT(SUM($A$2:A395)/29.7)+1,"")</f>
        <v/>
      </c>
      <c r="C397" s="8"/>
      <c r="D397" s="8"/>
      <c r="E397" s="8"/>
      <c r="F397" s="8"/>
      <c r="G397" s="8"/>
      <c r="H397" s="8"/>
      <c r="I397" s="8"/>
      <c r="J397" s="9"/>
      <c r="K397" s="8"/>
      <c r="L397" s="8"/>
      <c r="M397" s="8"/>
      <c r="N397" s="8"/>
      <c r="O397" s="8"/>
      <c r="P397" s="8"/>
      <c r="Q397" s="8"/>
      <c r="R397" s="8"/>
    </row>
    <row r="398" spans="1:18" x14ac:dyDescent="0.25">
      <c r="A398" s="6">
        <f t="shared" si="10"/>
        <v>1</v>
      </c>
      <c r="B398" s="6" t="str">
        <f>IF(INT(SUM($A$2:A396)/29.7)&gt;INT(SUM($A$2:A395)/29.7),INT(SUM($A$2:A396)/29.7)+1,"")</f>
        <v/>
      </c>
    </row>
    <row r="399" spans="1:18" x14ac:dyDescent="0.25">
      <c r="A399" s="6">
        <f t="shared" si="10"/>
        <v>0.6</v>
      </c>
      <c r="B399" s="6" t="str">
        <f>IF(INT(SUM($A$2:A397)/29.7)&gt;INT(SUM($A$2:A396)/29.7),INT(SUM($A$2:A397)/29.7)+1,"")</f>
        <v/>
      </c>
      <c r="C399"/>
      <c r="D399"/>
      <c r="E399"/>
      <c r="F399"/>
      <c r="G399"/>
      <c r="H399"/>
      <c r="I399"/>
      <c r="J399" s="7"/>
      <c r="L399"/>
      <c r="M399"/>
      <c r="N399"/>
      <c r="O399"/>
      <c r="P399"/>
      <c r="Q399"/>
      <c r="R399"/>
    </row>
    <row r="400" spans="1:18" ht="18" x14ac:dyDescent="0.25">
      <c r="A400" s="6">
        <f t="shared" si="10"/>
        <v>0.8</v>
      </c>
      <c r="B400" s="6" t="str">
        <f>IF(INT(SUM($A$2:A398)/29.7)&gt;INT(SUM($A$2:A397)/29.7),INT(SUM($A$2:A398)/29.7)+1,"")</f>
        <v/>
      </c>
      <c r="C400" s="10"/>
      <c r="J400" s="7"/>
      <c r="L400" s="11"/>
    </row>
    <row r="401" spans="1:18" x14ac:dyDescent="0.25">
      <c r="A401" s="6">
        <f t="shared" si="10"/>
        <v>0.3</v>
      </c>
      <c r="B401" s="6" t="str">
        <f>IF(INT(SUM($A$2:A399)/29.7)&gt;INT(SUM($A$2:A398)/29.7),INT(SUM($A$2:A399)/29.7)+1,"")</f>
        <v/>
      </c>
      <c r="C401" s="1" t="s">
        <v>15</v>
      </c>
      <c r="D401" s="1" t="s">
        <v>16</v>
      </c>
      <c r="E401" s="1" t="s">
        <v>17</v>
      </c>
      <c r="F401" s="1" t="s">
        <v>18</v>
      </c>
      <c r="G401" s="1"/>
      <c r="H401" s="1" t="s">
        <v>17</v>
      </c>
      <c r="I401" s="1" t="s">
        <v>18</v>
      </c>
      <c r="J401" s="7"/>
      <c r="L401" s="1" t="s">
        <v>15</v>
      </c>
      <c r="M401" s="1" t="s">
        <v>16</v>
      </c>
      <c r="N401" s="1" t="s">
        <v>17</v>
      </c>
      <c r="O401" s="1" t="s">
        <v>18</v>
      </c>
      <c r="P401" s="1"/>
      <c r="Q401" s="1" t="s">
        <v>17</v>
      </c>
      <c r="R401" s="1" t="s">
        <v>18</v>
      </c>
    </row>
    <row r="402" spans="1:18" ht="15.5" x14ac:dyDescent="0.25">
      <c r="A402" s="6">
        <f t="shared" si="10"/>
        <v>0.5</v>
      </c>
      <c r="B402" s="6" t="str">
        <f>IF(INT(SUM($A$2:A400)/29.7)&gt;INT(SUM($A$2:A399)/29.7),INT(SUM($A$2:A400)/29.7)+1,"")</f>
        <v/>
      </c>
      <c r="C402" s="2" t="s">
        <v>19</v>
      </c>
      <c r="D402" s="3"/>
      <c r="E402" s="3"/>
      <c r="F402" s="3"/>
      <c r="G402" s="1" t="s">
        <v>20</v>
      </c>
      <c r="H402" s="4"/>
      <c r="I402" s="4"/>
      <c r="J402" s="7"/>
      <c r="L402" s="2" t="s">
        <v>19</v>
      </c>
      <c r="M402" s="3"/>
      <c r="N402" s="3"/>
      <c r="O402" s="3"/>
      <c r="P402" s="1" t="s">
        <v>20</v>
      </c>
      <c r="Q402" s="4"/>
      <c r="R402" s="4"/>
    </row>
    <row r="403" spans="1:18" ht="15.5" x14ac:dyDescent="0.25">
      <c r="A403" s="6">
        <f t="shared" si="10"/>
        <v>0.5</v>
      </c>
      <c r="B403" s="6" t="str">
        <f>IF(INT(SUM($A$2:A401)/29.7)&gt;INT(SUM($A$2:A400)/29.7),INT(SUM($A$2:A401)/29.7)+1,"")</f>
        <v/>
      </c>
      <c r="C403" s="2" t="s">
        <v>21</v>
      </c>
      <c r="D403" s="3"/>
      <c r="E403" s="3"/>
      <c r="F403" s="3"/>
      <c r="G403" s="1" t="s">
        <v>22</v>
      </c>
      <c r="H403" s="4"/>
      <c r="I403" s="4"/>
      <c r="J403" s="7"/>
      <c r="L403" s="2" t="s">
        <v>21</v>
      </c>
      <c r="M403" s="3"/>
      <c r="N403" s="3"/>
      <c r="O403" s="3"/>
      <c r="P403" s="1" t="s">
        <v>22</v>
      </c>
      <c r="Q403" s="4"/>
      <c r="R403" s="4"/>
    </row>
    <row r="404" spans="1:18" ht="13" x14ac:dyDescent="0.25">
      <c r="A404" s="6">
        <f t="shared" si="10"/>
        <v>0.5</v>
      </c>
      <c r="B404" s="6" t="str">
        <f>IF(INT(SUM($A$2:A402)/29.7)&gt;INT(SUM($A$2:A401)/29.7),INT(SUM($A$2:A402)/29.7)+1,"")</f>
        <v/>
      </c>
      <c r="C404" s="5"/>
      <c r="D404" s="1" t="s">
        <v>23</v>
      </c>
      <c r="E404" s="4"/>
      <c r="F404" s="4"/>
      <c r="G404" s="5"/>
      <c r="H404" s="5"/>
      <c r="I404" s="5"/>
      <c r="J404" s="7"/>
      <c r="L404" s="5"/>
      <c r="M404" s="1" t="s">
        <v>23</v>
      </c>
      <c r="N404" s="4"/>
      <c r="O404" s="4"/>
      <c r="P404" s="5"/>
      <c r="Q404" s="5"/>
      <c r="R404" s="5"/>
    </row>
    <row r="405" spans="1:18" x14ac:dyDescent="0.25">
      <c r="A405" s="6">
        <f t="shared" si="10"/>
        <v>0.6</v>
      </c>
      <c r="B405" s="6" t="str">
        <f>IF(INT(SUM($A$2:A403)/29.7)&gt;INT(SUM($A$2:A402)/29.7),INT(SUM($A$2:A403)/29.7)+1,"")</f>
        <v/>
      </c>
      <c r="J405" s="7"/>
    </row>
    <row r="406" spans="1:18" hidden="1" x14ac:dyDescent="0.25">
      <c r="A406" s="6">
        <f t="shared" si="10"/>
        <v>0.7</v>
      </c>
      <c r="B406" s="6" t="str">
        <f>IF(INT(SUM($A$2:A404)/29.7)&gt;INT(SUM($A$2:A403)/29.7),INT(SUM($A$2:A404)/29.7)+1,"")</f>
        <v/>
      </c>
      <c r="C406" s="8"/>
      <c r="D406" s="8"/>
      <c r="E406" s="8"/>
      <c r="F406" s="8"/>
      <c r="G406" s="8"/>
      <c r="H406" s="8"/>
      <c r="I406" s="8"/>
      <c r="J406" s="9"/>
      <c r="K406" s="8"/>
      <c r="L406" s="8"/>
      <c r="M406" s="8"/>
      <c r="N406" s="8"/>
      <c r="O406" s="8"/>
      <c r="P406" s="8"/>
      <c r="Q406" s="8"/>
      <c r="R406" s="8"/>
    </row>
    <row r="407" spans="1:18" hidden="1" x14ac:dyDescent="0.25">
      <c r="A407" s="6">
        <f t="shared" si="10"/>
        <v>1</v>
      </c>
      <c r="B407" s="6" t="str">
        <f>IF(INT(SUM($A$2:A405)/29.7)&gt;INT(SUM($A$2:A404)/29.7),INT(SUM($A$2:A405)/29.7)+1,"")</f>
        <v/>
      </c>
    </row>
    <row r="408" spans="1:18" x14ac:dyDescent="0.25">
      <c r="A408" s="6">
        <f t="shared" si="10"/>
        <v>0.6</v>
      </c>
      <c r="B408" s="6" t="str">
        <f>IF(INT(SUM($A$2:A406)/29.7)&gt;INT(SUM($A$2:A405)/29.7),INT(SUM($A$2:A406)/29.7)+1,"")</f>
        <v/>
      </c>
      <c r="C408"/>
      <c r="D408"/>
      <c r="E408"/>
      <c r="F408"/>
      <c r="G408"/>
      <c r="H408"/>
      <c r="I408"/>
      <c r="J408" s="7"/>
      <c r="L408"/>
      <c r="M408"/>
      <c r="N408"/>
      <c r="O408"/>
      <c r="P408"/>
      <c r="Q408"/>
      <c r="R408"/>
    </row>
    <row r="409" spans="1:18" ht="18" x14ac:dyDescent="0.25">
      <c r="A409" s="6">
        <f t="shared" si="10"/>
        <v>0.8</v>
      </c>
      <c r="B409" s="6" t="str">
        <f>IF(INT(SUM($A$2:A407)/29.7)&gt;INT(SUM($A$2:A406)/29.7),INT(SUM($A$2:A407)/29.7)+1,"")</f>
        <v/>
      </c>
      <c r="C409" s="10"/>
      <c r="J409" s="7"/>
      <c r="L409" s="11"/>
    </row>
    <row r="410" spans="1:18" x14ac:dyDescent="0.25">
      <c r="A410" s="6">
        <f t="shared" si="10"/>
        <v>0.3</v>
      </c>
      <c r="B410" s="6" t="str">
        <f>IF(INT(SUM($A$2:A408)/29.7)&gt;INT(SUM($A$2:A407)/29.7),INT(SUM($A$2:A408)/29.7)+1,"")</f>
        <v/>
      </c>
      <c r="C410" s="1" t="s">
        <v>15</v>
      </c>
      <c r="D410" s="1" t="s">
        <v>16</v>
      </c>
      <c r="E410" s="1" t="s">
        <v>17</v>
      </c>
      <c r="F410" s="1" t="s">
        <v>18</v>
      </c>
      <c r="G410" s="1"/>
      <c r="H410" s="1" t="s">
        <v>17</v>
      </c>
      <c r="I410" s="1" t="s">
        <v>18</v>
      </c>
      <c r="J410" s="7"/>
      <c r="L410" s="1" t="s">
        <v>15</v>
      </c>
      <c r="M410" s="1" t="s">
        <v>16</v>
      </c>
      <c r="N410" s="1" t="s">
        <v>17</v>
      </c>
      <c r="O410" s="1" t="s">
        <v>18</v>
      </c>
      <c r="P410" s="1"/>
      <c r="Q410" s="1" t="s">
        <v>17</v>
      </c>
      <c r="R410" s="1" t="s">
        <v>18</v>
      </c>
    </row>
    <row r="411" spans="1:18" ht="15.5" x14ac:dyDescent="0.25">
      <c r="A411" s="6">
        <f t="shared" si="10"/>
        <v>0.5</v>
      </c>
      <c r="B411" s="6" t="str">
        <f>IF(INT(SUM($A$2:A409)/29.7)&gt;INT(SUM($A$2:A408)/29.7),INT(SUM($A$2:A409)/29.7)+1,"")</f>
        <v/>
      </c>
      <c r="C411" s="2" t="s">
        <v>19</v>
      </c>
      <c r="D411" s="3"/>
      <c r="E411" s="3"/>
      <c r="F411" s="3"/>
      <c r="G411" s="1" t="s">
        <v>20</v>
      </c>
      <c r="H411" s="4"/>
      <c r="I411" s="4"/>
      <c r="J411" s="7"/>
      <c r="L411" s="2" t="s">
        <v>19</v>
      </c>
      <c r="M411" s="3"/>
      <c r="N411" s="3"/>
      <c r="O411" s="3"/>
      <c r="P411" s="1" t="s">
        <v>20</v>
      </c>
      <c r="Q411" s="4"/>
      <c r="R411" s="4"/>
    </row>
    <row r="412" spans="1:18" ht="15.5" x14ac:dyDescent="0.25">
      <c r="A412" s="6">
        <f t="shared" si="10"/>
        <v>0.5</v>
      </c>
      <c r="B412" s="6" t="str">
        <f>IF(INT(SUM($A$2:A410)/29.7)&gt;INT(SUM($A$2:A409)/29.7),INT(SUM($A$2:A410)/29.7)+1,"")</f>
        <v/>
      </c>
      <c r="C412" s="2" t="s">
        <v>21</v>
      </c>
      <c r="D412" s="3"/>
      <c r="E412" s="3"/>
      <c r="F412" s="3"/>
      <c r="G412" s="1" t="s">
        <v>22</v>
      </c>
      <c r="H412" s="4"/>
      <c r="I412" s="4"/>
      <c r="J412" s="7"/>
      <c r="L412" s="2" t="s">
        <v>21</v>
      </c>
      <c r="M412" s="3"/>
      <c r="N412" s="3"/>
      <c r="O412" s="3"/>
      <c r="P412" s="1" t="s">
        <v>22</v>
      </c>
      <c r="Q412" s="4"/>
      <c r="R412" s="4"/>
    </row>
    <row r="413" spans="1:18" ht="13" x14ac:dyDescent="0.25">
      <c r="A413" s="6">
        <f t="shared" ref="A413:A428" si="11">A404</f>
        <v>0.5</v>
      </c>
      <c r="B413" s="6" t="str">
        <f>IF(INT(SUM($A$2:A411)/29.7)&gt;INT(SUM($A$2:A410)/29.7),INT(SUM($A$2:A411)/29.7)+1,"")</f>
        <v/>
      </c>
      <c r="C413" s="5"/>
      <c r="D413" s="1" t="s">
        <v>23</v>
      </c>
      <c r="E413" s="4"/>
      <c r="F413" s="4"/>
      <c r="G413" s="5"/>
      <c r="H413" s="5"/>
      <c r="I413" s="5"/>
      <c r="J413" s="7"/>
      <c r="L413" s="5"/>
      <c r="M413" s="1" t="s">
        <v>23</v>
      </c>
      <c r="N413" s="4"/>
      <c r="O413" s="4"/>
      <c r="P413" s="5"/>
      <c r="Q413" s="5"/>
      <c r="R413" s="5"/>
    </row>
    <row r="414" spans="1:18" x14ac:dyDescent="0.25">
      <c r="A414" s="6">
        <f t="shared" si="11"/>
        <v>0.6</v>
      </c>
      <c r="B414" s="6" t="str">
        <f>IF(INT(SUM($A$2:A412)/29.7)&gt;INT(SUM($A$2:A411)/29.7),INT(SUM($A$2:A412)/29.7)+1,"")</f>
        <v/>
      </c>
      <c r="J414" s="7"/>
    </row>
    <row r="415" spans="1:18" x14ac:dyDescent="0.25">
      <c r="A415" s="6">
        <f t="shared" si="11"/>
        <v>0.7</v>
      </c>
      <c r="B415" s="6" t="str">
        <f>IF(INT(SUM($A$2:A413)/29.7)&gt;INT(SUM($A$2:A412)/29.7),INT(SUM($A$2:A413)/29.7)+1,"")</f>
        <v/>
      </c>
      <c r="C415" s="8"/>
      <c r="D415" s="8"/>
      <c r="E415" s="8"/>
      <c r="F415" s="8"/>
      <c r="G415" s="8"/>
      <c r="H415" s="8"/>
      <c r="I415" s="8"/>
      <c r="J415" s="9"/>
      <c r="K415" s="8"/>
      <c r="L415" s="8"/>
      <c r="M415" s="8"/>
      <c r="N415" s="8"/>
      <c r="O415" s="8"/>
      <c r="P415" s="8"/>
      <c r="Q415" s="8"/>
      <c r="R415" s="8"/>
    </row>
    <row r="416" spans="1:18" x14ac:dyDescent="0.25">
      <c r="A416" s="6">
        <f t="shared" si="11"/>
        <v>1</v>
      </c>
      <c r="B416" s="6" t="str">
        <f>IF(INT(SUM($A$2:A414)/29.7)&gt;INT(SUM($A$2:A413)/29.7),INT(SUM($A$2:A414)/29.7)+1,"")</f>
        <v/>
      </c>
    </row>
    <row r="417" spans="1:18" x14ac:dyDescent="0.25">
      <c r="A417" s="6">
        <f t="shared" si="11"/>
        <v>0.6</v>
      </c>
      <c r="B417" s="6" t="str">
        <f>IF(INT(SUM($A$2:A415)/29.7)&gt;INT(SUM($A$2:A414)/29.7),INT(SUM($A$2:A415)/29.7)+1,"")</f>
        <v/>
      </c>
      <c r="C417"/>
      <c r="D417"/>
      <c r="E417"/>
      <c r="F417"/>
      <c r="G417"/>
      <c r="H417"/>
      <c r="I417"/>
      <c r="J417" s="7"/>
      <c r="L417"/>
      <c r="M417"/>
      <c r="N417"/>
      <c r="O417"/>
      <c r="P417"/>
      <c r="Q417"/>
      <c r="R417"/>
    </row>
    <row r="418" spans="1:18" ht="18" x14ac:dyDescent="0.25">
      <c r="A418" s="6">
        <f t="shared" si="11"/>
        <v>0.8</v>
      </c>
      <c r="B418" s="6" t="str">
        <f>IF(INT(SUM($A$2:A416)/29.7)&gt;INT(SUM($A$2:A415)/29.7),INT(SUM($A$2:A416)/29.7)+1,"")</f>
        <v/>
      </c>
      <c r="C418" s="10"/>
      <c r="J418" s="7"/>
      <c r="L418" s="11"/>
    </row>
    <row r="419" spans="1:18" x14ac:dyDescent="0.25">
      <c r="A419" s="6">
        <f t="shared" si="11"/>
        <v>0.3</v>
      </c>
      <c r="B419" s="6" t="str">
        <f>IF(INT(SUM($A$2:A417)/29.7)&gt;INT(SUM($A$2:A416)/29.7),INT(SUM($A$2:A417)/29.7)+1,"")</f>
        <v/>
      </c>
      <c r="C419" s="1" t="s">
        <v>15</v>
      </c>
      <c r="D419" s="1" t="s">
        <v>16</v>
      </c>
      <c r="E419" s="1" t="s">
        <v>17</v>
      </c>
      <c r="F419" s="1" t="s">
        <v>18</v>
      </c>
      <c r="G419" s="1"/>
      <c r="H419" s="1" t="s">
        <v>17</v>
      </c>
      <c r="I419" s="1" t="s">
        <v>18</v>
      </c>
      <c r="J419" s="7"/>
      <c r="L419" s="1" t="s">
        <v>15</v>
      </c>
      <c r="M419" s="1" t="s">
        <v>16</v>
      </c>
      <c r="N419" s="1" t="s">
        <v>17</v>
      </c>
      <c r="O419" s="1" t="s">
        <v>18</v>
      </c>
      <c r="P419" s="1"/>
      <c r="Q419" s="1" t="s">
        <v>17</v>
      </c>
      <c r="R419" s="1" t="s">
        <v>18</v>
      </c>
    </row>
    <row r="420" spans="1:18" ht="15.5" x14ac:dyDescent="0.25">
      <c r="A420" s="6">
        <f t="shared" si="11"/>
        <v>0.5</v>
      </c>
      <c r="B420" s="6" t="str">
        <f>IF(INT(SUM($A$2:A418)/29.7)&gt;INT(SUM($A$2:A417)/29.7),INT(SUM($A$2:A418)/29.7)+1,"")</f>
        <v/>
      </c>
      <c r="C420" s="2" t="s">
        <v>19</v>
      </c>
      <c r="D420" s="3"/>
      <c r="E420" s="3"/>
      <c r="F420" s="3"/>
      <c r="G420" s="1" t="s">
        <v>20</v>
      </c>
      <c r="H420" s="4"/>
      <c r="I420" s="4"/>
      <c r="J420" s="7"/>
      <c r="L420" s="2" t="s">
        <v>19</v>
      </c>
      <c r="M420" s="3"/>
      <c r="N420" s="3"/>
      <c r="O420" s="3"/>
      <c r="P420" s="1" t="s">
        <v>20</v>
      </c>
      <c r="Q420" s="4"/>
      <c r="R420" s="4"/>
    </row>
    <row r="421" spans="1:18" ht="15.5" x14ac:dyDescent="0.25">
      <c r="A421" s="6">
        <f t="shared" si="11"/>
        <v>0.5</v>
      </c>
      <c r="B421" s="6" t="str">
        <f>IF(INT(SUM($A$2:A419)/29.7)&gt;INT(SUM($A$2:A418)/29.7),INT(SUM($A$2:A419)/29.7)+1,"")</f>
        <v/>
      </c>
      <c r="C421" s="2" t="s">
        <v>21</v>
      </c>
      <c r="D421" s="3"/>
      <c r="E421" s="3"/>
      <c r="F421" s="3"/>
      <c r="G421" s="1" t="s">
        <v>22</v>
      </c>
      <c r="H421" s="4"/>
      <c r="I421" s="4"/>
      <c r="J421" s="7"/>
      <c r="L421" s="2" t="s">
        <v>21</v>
      </c>
      <c r="M421" s="3"/>
      <c r="N421" s="3"/>
      <c r="O421" s="3"/>
      <c r="P421" s="1" t="s">
        <v>22</v>
      </c>
      <c r="Q421" s="4"/>
      <c r="R421" s="4"/>
    </row>
    <row r="422" spans="1:18" ht="13" x14ac:dyDescent="0.25">
      <c r="A422" s="6">
        <f t="shared" si="11"/>
        <v>0.5</v>
      </c>
      <c r="B422" s="6" t="str">
        <f>IF(INT(SUM($A$2:A420)/29.7)&gt;INT(SUM($A$2:A419)/29.7),INT(SUM($A$2:A420)/29.7)+1,"")</f>
        <v/>
      </c>
      <c r="C422" s="5"/>
      <c r="D422" s="1" t="s">
        <v>23</v>
      </c>
      <c r="E422" s="4"/>
      <c r="F422" s="4"/>
      <c r="G422" s="5"/>
      <c r="H422" s="5"/>
      <c r="I422" s="5"/>
      <c r="J422" s="7"/>
      <c r="L422" s="5"/>
      <c r="M422" s="1" t="s">
        <v>23</v>
      </c>
      <c r="N422" s="4"/>
      <c r="O422" s="4"/>
      <c r="P422" s="5"/>
      <c r="Q422" s="5"/>
      <c r="R422" s="5"/>
    </row>
    <row r="423" spans="1:18" x14ac:dyDescent="0.25">
      <c r="A423" s="6">
        <f t="shared" si="11"/>
        <v>0.6</v>
      </c>
      <c r="B423" s="6" t="str">
        <f>IF(INT(SUM($A$2:A421)/29.7)&gt;INT(SUM($A$2:A420)/29.7),INT(SUM($A$2:A421)/29.7)+1,"")</f>
        <v/>
      </c>
      <c r="J423" s="7"/>
    </row>
    <row r="424" spans="1:18" x14ac:dyDescent="0.25">
      <c r="A424" s="6">
        <f t="shared" si="11"/>
        <v>0.7</v>
      </c>
      <c r="B424" s="6" t="str">
        <f>IF(INT(SUM($A$2:A422)/29.7)&gt;INT(SUM($A$2:A421)/29.7),INT(SUM($A$2:A422)/29.7)+1,"")</f>
        <v/>
      </c>
      <c r="C424" s="8"/>
      <c r="D424" s="8"/>
      <c r="E424" s="8"/>
      <c r="F424" s="8"/>
      <c r="G424" s="8"/>
      <c r="H424" s="8"/>
      <c r="I424" s="8"/>
      <c r="J424" s="9"/>
      <c r="K424" s="8"/>
      <c r="L424" s="8"/>
      <c r="M424" s="8"/>
      <c r="N424" s="8"/>
      <c r="O424" s="8"/>
      <c r="P424" s="8"/>
      <c r="Q424" s="8"/>
      <c r="R424" s="8"/>
    </row>
    <row r="425" spans="1:18" x14ac:dyDescent="0.25">
      <c r="A425" s="6">
        <f t="shared" si="11"/>
        <v>1</v>
      </c>
      <c r="B425" s="6" t="str">
        <f>IF(INT(SUM($A$2:A423)/29.7)&gt;INT(SUM($A$2:A422)/29.7),INT(SUM($A$2:A423)/29.7)+1,"")</f>
        <v/>
      </c>
    </row>
    <row r="426" spans="1:18" x14ac:dyDescent="0.25">
      <c r="A426" s="6">
        <f t="shared" si="11"/>
        <v>0.6</v>
      </c>
      <c r="B426" s="6" t="str">
        <f>IF(INT(SUM($A$2:A424)/29.7)&gt;INT(SUM($A$2:A423)/29.7),INT(SUM($A$2:A424)/29.7)+1,"")</f>
        <v/>
      </c>
      <c r="C426"/>
      <c r="D426"/>
      <c r="E426"/>
      <c r="F426"/>
      <c r="G426"/>
      <c r="H426"/>
      <c r="I426"/>
      <c r="J426" s="7"/>
      <c r="L426"/>
      <c r="M426"/>
      <c r="N426"/>
      <c r="O426"/>
      <c r="P426"/>
      <c r="Q426"/>
      <c r="R426"/>
    </row>
    <row r="427" spans="1:18" ht="18" x14ac:dyDescent="0.25">
      <c r="A427" s="6">
        <f t="shared" si="11"/>
        <v>0.8</v>
      </c>
      <c r="B427" s="6" t="str">
        <f>IF(INT(SUM($A$2:A425)/29.7)&gt;INT(SUM($A$2:A424)/29.7),INT(SUM($A$2:A425)/29.7)+1,"")</f>
        <v/>
      </c>
      <c r="C427" s="10"/>
      <c r="J427" s="7"/>
      <c r="L427" s="11"/>
    </row>
    <row r="428" spans="1:18" x14ac:dyDescent="0.25">
      <c r="A428" s="6">
        <f t="shared" si="11"/>
        <v>0.3</v>
      </c>
      <c r="B428" s="6" t="str">
        <f>IF(INT(SUM($A$2:A426)/29.7)&gt;INT(SUM($A$2:A425)/29.7),INT(SUM($A$2:A426)/29.7)+1,"")</f>
        <v/>
      </c>
      <c r="C428" s="1" t="s">
        <v>15</v>
      </c>
      <c r="D428" s="1" t="s">
        <v>16</v>
      </c>
      <c r="E428" s="1" t="s">
        <v>17</v>
      </c>
      <c r="F428" s="1" t="s">
        <v>18</v>
      </c>
      <c r="G428" s="1"/>
      <c r="H428" s="1" t="s">
        <v>17</v>
      </c>
      <c r="I428" s="1" t="s">
        <v>18</v>
      </c>
      <c r="J428" s="7"/>
      <c r="L428" s="1" t="s">
        <v>15</v>
      </c>
      <c r="M428" s="1" t="s">
        <v>16</v>
      </c>
      <c r="N428" s="1" t="s">
        <v>17</v>
      </c>
      <c r="O428" s="1" t="s">
        <v>18</v>
      </c>
      <c r="P428" s="1"/>
      <c r="Q428" s="1" t="s">
        <v>17</v>
      </c>
      <c r="R428" s="1" t="s">
        <v>18</v>
      </c>
    </row>
    <row r="429" spans="1:18" ht="15.5" x14ac:dyDescent="0.25">
      <c r="A429" s="6">
        <f t="shared" ref="A429:A444" si="12">A420</f>
        <v>0.5</v>
      </c>
      <c r="B429" s="6" t="str">
        <f>IF(INT(SUM($A$2:A427)/29.7)&gt;INT(SUM($A$2:A426)/29.7),INT(SUM($A$2:A427)/29.7)+1,"")</f>
        <v/>
      </c>
      <c r="C429" s="2" t="s">
        <v>19</v>
      </c>
      <c r="D429" s="3"/>
      <c r="E429" s="3"/>
      <c r="F429" s="3"/>
      <c r="G429" s="1" t="s">
        <v>20</v>
      </c>
      <c r="H429" s="4"/>
      <c r="I429" s="4"/>
      <c r="J429" s="7"/>
      <c r="L429" s="2" t="s">
        <v>19</v>
      </c>
      <c r="M429" s="3"/>
      <c r="N429" s="3"/>
      <c r="O429" s="3"/>
      <c r="P429" s="1" t="s">
        <v>20</v>
      </c>
      <c r="Q429" s="4"/>
      <c r="R429" s="4"/>
    </row>
    <row r="430" spans="1:18" ht="15.5" x14ac:dyDescent="0.25">
      <c r="A430" s="6">
        <f t="shared" si="12"/>
        <v>0.5</v>
      </c>
      <c r="B430" s="6" t="str">
        <f>IF(INT(SUM($A$2:A428)/29.7)&gt;INT(SUM($A$2:A427)/29.7),INT(SUM($A$2:A428)/29.7)+1,"")</f>
        <v/>
      </c>
      <c r="C430" s="2" t="s">
        <v>21</v>
      </c>
      <c r="D430" s="3"/>
      <c r="E430" s="3"/>
      <c r="F430" s="3"/>
      <c r="G430" s="1" t="s">
        <v>22</v>
      </c>
      <c r="H430" s="4"/>
      <c r="I430" s="4"/>
      <c r="J430" s="7"/>
      <c r="L430" s="2" t="s">
        <v>21</v>
      </c>
      <c r="M430" s="3"/>
      <c r="N430" s="3"/>
      <c r="O430" s="3"/>
      <c r="P430" s="1" t="s">
        <v>22</v>
      </c>
      <c r="Q430" s="4"/>
      <c r="R430" s="4"/>
    </row>
    <row r="431" spans="1:18" ht="13" x14ac:dyDescent="0.25">
      <c r="A431" s="6">
        <f t="shared" si="12"/>
        <v>0.5</v>
      </c>
      <c r="B431" s="6" t="str">
        <f>IF(INT(SUM($A$2:A429)/29.7)&gt;INT(SUM($A$2:A428)/29.7),INT(SUM($A$2:A429)/29.7)+1,"")</f>
        <v/>
      </c>
      <c r="C431" s="5"/>
      <c r="D431" s="1" t="s">
        <v>23</v>
      </c>
      <c r="E431" s="4"/>
      <c r="F431" s="4"/>
      <c r="G431" s="5"/>
      <c r="H431" s="5"/>
      <c r="I431" s="5"/>
      <c r="J431" s="7"/>
      <c r="L431" s="5"/>
      <c r="M431" s="1" t="s">
        <v>23</v>
      </c>
      <c r="N431" s="4"/>
      <c r="O431" s="4"/>
      <c r="P431" s="5"/>
      <c r="Q431" s="5"/>
      <c r="R431" s="5"/>
    </row>
    <row r="432" spans="1:18" x14ac:dyDescent="0.25">
      <c r="A432" s="6">
        <f t="shared" si="12"/>
        <v>0.6</v>
      </c>
      <c r="B432" s="6" t="str">
        <f>IF(INT(SUM($A$2:A430)/29.7)&gt;INT(SUM($A$2:A429)/29.7),INT(SUM($A$2:A430)/29.7)+1,"")</f>
        <v/>
      </c>
      <c r="J432" s="7"/>
    </row>
    <row r="433" spans="1:18" x14ac:dyDescent="0.25">
      <c r="A433" s="6">
        <f t="shared" si="12"/>
        <v>0.7</v>
      </c>
      <c r="B433" s="6" t="str">
        <f>IF(INT(SUM($A$2:A431)/29.7)&gt;INT(SUM($A$2:A430)/29.7),INT(SUM($A$2:A431)/29.7)+1,"")</f>
        <v/>
      </c>
      <c r="C433" s="8"/>
      <c r="D433" s="8"/>
      <c r="E433" s="8"/>
      <c r="F433" s="8"/>
      <c r="G433" s="8"/>
      <c r="H433" s="8"/>
      <c r="I433" s="8"/>
      <c r="J433" s="9"/>
      <c r="K433" s="8"/>
      <c r="L433" s="8"/>
      <c r="M433" s="8"/>
      <c r="N433" s="8"/>
      <c r="O433" s="8"/>
      <c r="P433" s="8"/>
      <c r="Q433" s="8"/>
      <c r="R433" s="8"/>
    </row>
    <row r="434" spans="1:18" x14ac:dyDescent="0.25">
      <c r="A434" s="6">
        <f t="shared" si="12"/>
        <v>1</v>
      </c>
      <c r="B434" s="6" t="str">
        <f>IF(INT(SUM($A$2:A432)/29.7)&gt;INT(SUM($A$2:A431)/29.7),INT(SUM($A$2:A432)/29.7)+1,"")</f>
        <v/>
      </c>
    </row>
    <row r="435" spans="1:18" x14ac:dyDescent="0.25">
      <c r="A435" s="6">
        <f t="shared" si="12"/>
        <v>0.6</v>
      </c>
      <c r="B435" s="6" t="str">
        <f>IF(INT(SUM($A$2:A433)/29.7)&gt;INT(SUM($A$2:A432)/29.7),INT(SUM($A$2:A433)/29.7)+1,"")</f>
        <v/>
      </c>
      <c r="C435"/>
      <c r="D435"/>
      <c r="E435"/>
      <c r="F435"/>
      <c r="G435"/>
      <c r="H435"/>
      <c r="I435"/>
      <c r="J435" s="7"/>
      <c r="L435"/>
      <c r="M435"/>
      <c r="N435"/>
      <c r="O435"/>
      <c r="P435"/>
      <c r="Q435"/>
      <c r="R435"/>
    </row>
    <row r="436" spans="1:18" ht="18" x14ac:dyDescent="0.25">
      <c r="A436" s="6">
        <f t="shared" si="12"/>
        <v>0.8</v>
      </c>
      <c r="B436" s="6" t="str">
        <f>IF(INT(SUM($A$2:A434)/29.7)&gt;INT(SUM($A$2:A433)/29.7),INT(SUM($A$2:A434)/29.7)+1,"")</f>
        <v/>
      </c>
      <c r="C436" s="10"/>
      <c r="J436" s="7"/>
      <c r="L436" s="11"/>
    </row>
    <row r="437" spans="1:18" x14ac:dyDescent="0.25">
      <c r="A437" s="6">
        <f t="shared" si="12"/>
        <v>0.3</v>
      </c>
      <c r="B437" s="6" t="str">
        <f>IF(INT(SUM($A$2:A435)/29.7)&gt;INT(SUM($A$2:A434)/29.7),INT(SUM($A$2:A435)/29.7)+1,"")</f>
        <v/>
      </c>
      <c r="C437" s="1" t="s">
        <v>15</v>
      </c>
      <c r="D437" s="1" t="s">
        <v>16</v>
      </c>
      <c r="E437" s="1" t="s">
        <v>17</v>
      </c>
      <c r="F437" s="1" t="s">
        <v>18</v>
      </c>
      <c r="G437" s="1"/>
      <c r="H437" s="1" t="s">
        <v>17</v>
      </c>
      <c r="I437" s="1" t="s">
        <v>18</v>
      </c>
      <c r="J437" s="7"/>
      <c r="L437" s="1" t="s">
        <v>15</v>
      </c>
      <c r="M437" s="1" t="s">
        <v>16</v>
      </c>
      <c r="N437" s="1" t="s">
        <v>17</v>
      </c>
      <c r="O437" s="1" t="s">
        <v>18</v>
      </c>
      <c r="P437" s="1"/>
      <c r="Q437" s="1" t="s">
        <v>17</v>
      </c>
      <c r="R437" s="1" t="s">
        <v>18</v>
      </c>
    </row>
    <row r="438" spans="1:18" ht="15.5" x14ac:dyDescent="0.25">
      <c r="A438" s="6">
        <f t="shared" si="12"/>
        <v>0.5</v>
      </c>
      <c r="B438" s="6" t="str">
        <f>IF(INT(SUM($A$2:A436)/29.7)&gt;INT(SUM($A$2:A435)/29.7),INT(SUM($A$2:A436)/29.7)+1,"")</f>
        <v/>
      </c>
      <c r="C438" s="2" t="s">
        <v>19</v>
      </c>
      <c r="D438" s="3"/>
      <c r="E438" s="3"/>
      <c r="F438" s="3"/>
      <c r="G438" s="1" t="s">
        <v>20</v>
      </c>
      <c r="H438" s="4"/>
      <c r="I438" s="4"/>
      <c r="J438" s="7"/>
      <c r="L438" s="2" t="s">
        <v>19</v>
      </c>
      <c r="M438" s="3"/>
      <c r="N438" s="3"/>
      <c r="O438" s="3"/>
      <c r="P438" s="1" t="s">
        <v>20</v>
      </c>
      <c r="Q438" s="4"/>
      <c r="R438" s="4"/>
    </row>
    <row r="439" spans="1:18" ht="15.5" x14ac:dyDescent="0.25">
      <c r="A439" s="6">
        <f t="shared" si="12"/>
        <v>0.5</v>
      </c>
      <c r="B439" s="6" t="str">
        <f>IF(INT(SUM($A$2:A437)/29.7)&gt;INT(SUM($A$2:A436)/29.7),INT(SUM($A$2:A437)/29.7)+1,"")</f>
        <v/>
      </c>
      <c r="C439" s="2" t="s">
        <v>21</v>
      </c>
      <c r="D439" s="3"/>
      <c r="E439" s="3"/>
      <c r="F439" s="3"/>
      <c r="G439" s="1" t="s">
        <v>22</v>
      </c>
      <c r="H439" s="4"/>
      <c r="I439" s="4"/>
      <c r="J439" s="7"/>
      <c r="L439" s="2" t="s">
        <v>21</v>
      </c>
      <c r="M439" s="3"/>
      <c r="N439" s="3"/>
      <c r="O439" s="3"/>
      <c r="P439" s="1" t="s">
        <v>22</v>
      </c>
      <c r="Q439" s="4"/>
      <c r="R439" s="4"/>
    </row>
    <row r="440" spans="1:18" ht="13" x14ac:dyDescent="0.25">
      <c r="A440" s="6">
        <f t="shared" si="12"/>
        <v>0.5</v>
      </c>
      <c r="B440" s="6" t="str">
        <f>IF(INT(SUM($A$2:A438)/29.7)&gt;INT(SUM($A$2:A437)/29.7),INT(SUM($A$2:A438)/29.7)+1,"")</f>
        <v/>
      </c>
      <c r="C440" s="5"/>
      <c r="D440" s="1" t="s">
        <v>23</v>
      </c>
      <c r="E440" s="4"/>
      <c r="F440" s="4"/>
      <c r="G440" s="5"/>
      <c r="H440" s="5"/>
      <c r="I440" s="5"/>
      <c r="J440" s="7"/>
      <c r="L440" s="5"/>
      <c r="M440" s="1" t="s">
        <v>23</v>
      </c>
      <c r="N440" s="4"/>
      <c r="O440" s="4"/>
      <c r="P440" s="5"/>
      <c r="Q440" s="5"/>
      <c r="R440" s="5"/>
    </row>
    <row r="441" spans="1:18" x14ac:dyDescent="0.25">
      <c r="A441" s="6">
        <f t="shared" si="12"/>
        <v>0.6</v>
      </c>
      <c r="B441" s="6">
        <f>IF(INT(SUM($A$2:A439)/29.7)&gt;INT(SUM($A$2:A438)/29.7),INT(SUM($A$2:A439)/29.7)+1,"")</f>
        <v>10</v>
      </c>
      <c r="J441" s="7"/>
    </row>
    <row r="442" spans="1:18" x14ac:dyDescent="0.25">
      <c r="A442" s="6">
        <f t="shared" si="12"/>
        <v>0.7</v>
      </c>
      <c r="B442" s="6" t="str">
        <f>IF(INT(SUM($A$2:A440)/29.7)&gt;INT(SUM($A$2:A439)/29.7),INT(SUM($A$2:A440)/29.7)+1,"")</f>
        <v/>
      </c>
      <c r="C442" s="8"/>
      <c r="D442" s="8"/>
      <c r="E442" s="8"/>
      <c r="F442" s="8"/>
      <c r="G442" s="8"/>
      <c r="H442" s="8"/>
      <c r="I442" s="8"/>
      <c r="J442" s="9"/>
      <c r="K442" s="8"/>
      <c r="L442" s="8"/>
      <c r="M442" s="8"/>
      <c r="N442" s="8"/>
      <c r="O442" s="8"/>
      <c r="P442" s="8"/>
      <c r="Q442" s="8"/>
      <c r="R442" s="8"/>
    </row>
    <row r="443" spans="1:18" x14ac:dyDescent="0.25">
      <c r="A443" s="6">
        <f t="shared" si="12"/>
        <v>1</v>
      </c>
      <c r="B443" s="6" t="str">
        <f>IF(INT(SUM($A$2:A441)/29.7)&gt;INT(SUM($A$2:A440)/29.7),INT(SUM($A$2:A441)/29.7)+1,"")</f>
        <v/>
      </c>
    </row>
    <row r="444" spans="1:18" x14ac:dyDescent="0.25">
      <c r="A444" s="6">
        <f t="shared" si="12"/>
        <v>0.6</v>
      </c>
      <c r="B444" s="6" t="str">
        <f>IF(INT(SUM($A$2:A442)/29.7)&gt;INT(SUM($A$2:A441)/29.7),INT(SUM($A$2:A442)/29.7)+1,"")</f>
        <v/>
      </c>
      <c r="C444"/>
      <c r="D444"/>
      <c r="E444"/>
      <c r="F444"/>
      <c r="G444"/>
      <c r="H444"/>
      <c r="I444"/>
      <c r="J444" s="7"/>
      <c r="L444"/>
      <c r="M444"/>
      <c r="N444"/>
      <c r="O444"/>
      <c r="P444"/>
      <c r="Q444"/>
      <c r="R444"/>
    </row>
    <row r="445" spans="1:18" ht="18" x14ac:dyDescent="0.25">
      <c r="A445" s="6">
        <f t="shared" ref="A445:A460" si="13">A436</f>
        <v>0.8</v>
      </c>
      <c r="B445" s="6" t="str">
        <f>IF(INT(SUM($A$2:A443)/29.7)&gt;INT(SUM($A$2:A442)/29.7),INT(SUM($A$2:A443)/29.7)+1,"")</f>
        <v/>
      </c>
      <c r="C445" s="10"/>
      <c r="J445" s="7"/>
      <c r="L445" s="11"/>
    </row>
    <row r="446" spans="1:18" x14ac:dyDescent="0.25">
      <c r="A446" s="6">
        <f t="shared" si="13"/>
        <v>0.3</v>
      </c>
      <c r="B446" s="6" t="str">
        <f>IF(INT(SUM($A$2:A444)/29.7)&gt;INT(SUM($A$2:A443)/29.7),INT(SUM($A$2:A444)/29.7)+1,"")</f>
        <v/>
      </c>
      <c r="C446" s="1" t="s">
        <v>15</v>
      </c>
      <c r="D446" s="1" t="s">
        <v>16</v>
      </c>
      <c r="E446" s="1" t="s">
        <v>17</v>
      </c>
      <c r="F446" s="1" t="s">
        <v>18</v>
      </c>
      <c r="G446" s="1"/>
      <c r="H446" s="1" t="s">
        <v>17</v>
      </c>
      <c r="I446" s="1" t="s">
        <v>18</v>
      </c>
      <c r="J446" s="7"/>
      <c r="L446" s="1" t="s">
        <v>15</v>
      </c>
      <c r="M446" s="1" t="s">
        <v>16</v>
      </c>
      <c r="N446" s="1" t="s">
        <v>17</v>
      </c>
      <c r="O446" s="1" t="s">
        <v>18</v>
      </c>
      <c r="P446" s="1"/>
      <c r="Q446" s="1" t="s">
        <v>17</v>
      </c>
      <c r="R446" s="1" t="s">
        <v>18</v>
      </c>
    </row>
    <row r="447" spans="1:18" ht="15.5" x14ac:dyDescent="0.25">
      <c r="A447" s="6">
        <f t="shared" si="13"/>
        <v>0.5</v>
      </c>
      <c r="B447" s="6" t="str">
        <f>IF(INT(SUM($A$2:A445)/29.7)&gt;INT(SUM($A$2:A444)/29.7),INT(SUM($A$2:A445)/29.7)+1,"")</f>
        <v/>
      </c>
      <c r="C447" s="2" t="s">
        <v>19</v>
      </c>
      <c r="D447" s="3"/>
      <c r="E447" s="3"/>
      <c r="F447" s="3"/>
      <c r="G447" s="1" t="s">
        <v>20</v>
      </c>
      <c r="H447" s="4"/>
      <c r="I447" s="4"/>
      <c r="J447" s="7"/>
      <c r="L447" s="2" t="s">
        <v>19</v>
      </c>
      <c r="M447" s="3"/>
      <c r="N447" s="3"/>
      <c r="O447" s="3"/>
      <c r="P447" s="1" t="s">
        <v>20</v>
      </c>
      <c r="Q447" s="4"/>
      <c r="R447" s="4"/>
    </row>
    <row r="448" spans="1:18" ht="15.5" x14ac:dyDescent="0.25">
      <c r="A448" s="6">
        <f t="shared" si="13"/>
        <v>0.5</v>
      </c>
      <c r="B448" s="6" t="str">
        <f>IF(INT(SUM($A$2:A446)/29.7)&gt;INT(SUM($A$2:A445)/29.7),INT(SUM($A$2:A446)/29.7)+1,"")</f>
        <v/>
      </c>
      <c r="C448" s="2" t="s">
        <v>21</v>
      </c>
      <c r="D448" s="3"/>
      <c r="E448" s="3"/>
      <c r="F448" s="3"/>
      <c r="G448" s="1" t="s">
        <v>22</v>
      </c>
      <c r="H448" s="4"/>
      <c r="I448" s="4"/>
      <c r="J448" s="7"/>
      <c r="L448" s="2" t="s">
        <v>21</v>
      </c>
      <c r="M448" s="3"/>
      <c r="N448" s="3"/>
      <c r="O448" s="3"/>
      <c r="P448" s="1" t="s">
        <v>22</v>
      </c>
      <c r="Q448" s="4"/>
      <c r="R448" s="4"/>
    </row>
    <row r="449" spans="1:18" ht="13" x14ac:dyDescent="0.25">
      <c r="A449" s="6">
        <f t="shared" si="13"/>
        <v>0.5</v>
      </c>
      <c r="B449" s="6" t="str">
        <f>IF(INT(SUM($A$2:A447)/29.7)&gt;INT(SUM($A$2:A446)/29.7),INT(SUM($A$2:A447)/29.7)+1,"")</f>
        <v/>
      </c>
      <c r="C449" s="5"/>
      <c r="D449" s="1" t="s">
        <v>23</v>
      </c>
      <c r="E449" s="4"/>
      <c r="F449" s="4"/>
      <c r="G449" s="5"/>
      <c r="H449" s="5"/>
      <c r="I449" s="5"/>
      <c r="J449" s="7"/>
      <c r="L449" s="5"/>
      <c r="M449" s="1" t="s">
        <v>23</v>
      </c>
      <c r="N449" s="4"/>
      <c r="O449" s="4"/>
      <c r="P449" s="5"/>
      <c r="Q449" s="5"/>
      <c r="R449" s="5"/>
    </row>
    <row r="450" spans="1:18" x14ac:dyDescent="0.25">
      <c r="A450" s="6">
        <f t="shared" si="13"/>
        <v>0.6</v>
      </c>
      <c r="B450" s="6" t="str">
        <f>IF(INT(SUM($A$2:A448)/29.7)&gt;INT(SUM($A$2:A447)/29.7),INT(SUM($A$2:A448)/29.7)+1,"")</f>
        <v/>
      </c>
      <c r="J450" s="7"/>
    </row>
    <row r="451" spans="1:18" hidden="1" x14ac:dyDescent="0.25">
      <c r="A451" s="6">
        <f t="shared" si="13"/>
        <v>0.7</v>
      </c>
      <c r="B451" s="6" t="str">
        <f>IF(INT(SUM($A$2:A449)/29.7)&gt;INT(SUM($A$2:A448)/29.7),INT(SUM($A$2:A449)/29.7)+1,"")</f>
        <v/>
      </c>
      <c r="C451" s="8"/>
      <c r="D451" s="8"/>
      <c r="E451" s="8"/>
      <c r="F451" s="8"/>
      <c r="G451" s="8"/>
      <c r="H451" s="8"/>
      <c r="I451" s="8"/>
      <c r="J451" s="9"/>
      <c r="K451" s="8"/>
      <c r="L451" s="8"/>
      <c r="M451" s="8"/>
      <c r="N451" s="8"/>
      <c r="O451" s="8"/>
      <c r="P451" s="8"/>
      <c r="Q451" s="8"/>
      <c r="R451" s="8"/>
    </row>
    <row r="452" spans="1:18" hidden="1" x14ac:dyDescent="0.25">
      <c r="A452" s="6">
        <f t="shared" si="13"/>
        <v>1</v>
      </c>
      <c r="B452" s="6" t="str">
        <f>IF(INT(SUM($A$2:A450)/29.7)&gt;INT(SUM($A$2:A449)/29.7),INT(SUM($A$2:A450)/29.7)+1,"")</f>
        <v/>
      </c>
    </row>
    <row r="453" spans="1:18" x14ac:dyDescent="0.25">
      <c r="A453" s="6">
        <f t="shared" si="13"/>
        <v>0.6</v>
      </c>
      <c r="B453" s="6" t="str">
        <f>IF(INT(SUM($A$2:A451)/29.7)&gt;INT(SUM($A$2:A450)/29.7),INT(SUM($A$2:A451)/29.7)+1,"")</f>
        <v/>
      </c>
      <c r="C453"/>
      <c r="D453"/>
      <c r="E453"/>
      <c r="F453"/>
      <c r="G453"/>
      <c r="H453"/>
      <c r="I453"/>
      <c r="J453" s="7"/>
      <c r="L453"/>
      <c r="M453"/>
      <c r="N453"/>
      <c r="O453"/>
      <c r="P453"/>
      <c r="Q453"/>
      <c r="R453"/>
    </row>
    <row r="454" spans="1:18" ht="18" x14ac:dyDescent="0.25">
      <c r="A454" s="6">
        <f t="shared" si="13"/>
        <v>0.8</v>
      </c>
      <c r="B454" s="6" t="str">
        <f>IF(INT(SUM($A$2:A452)/29.7)&gt;INT(SUM($A$2:A451)/29.7),INT(SUM($A$2:A452)/29.7)+1,"")</f>
        <v/>
      </c>
      <c r="C454" s="10"/>
      <c r="J454" s="7"/>
      <c r="L454" s="11"/>
    </row>
    <row r="455" spans="1:18" x14ac:dyDescent="0.25">
      <c r="A455" s="6">
        <f t="shared" si="13"/>
        <v>0.3</v>
      </c>
      <c r="B455" s="6" t="str">
        <f>IF(INT(SUM($A$2:A453)/29.7)&gt;INT(SUM($A$2:A452)/29.7),INT(SUM($A$2:A453)/29.7)+1,"")</f>
        <v/>
      </c>
      <c r="C455" s="1" t="s">
        <v>15</v>
      </c>
      <c r="D455" s="1" t="s">
        <v>16</v>
      </c>
      <c r="E455" s="1" t="s">
        <v>17</v>
      </c>
      <c r="F455" s="1" t="s">
        <v>18</v>
      </c>
      <c r="G455" s="1"/>
      <c r="H455" s="1" t="s">
        <v>17</v>
      </c>
      <c r="I455" s="1" t="s">
        <v>18</v>
      </c>
      <c r="J455" s="7"/>
      <c r="L455" s="1" t="s">
        <v>15</v>
      </c>
      <c r="M455" s="1" t="s">
        <v>16</v>
      </c>
      <c r="N455" s="1" t="s">
        <v>17</v>
      </c>
      <c r="O455" s="1" t="s">
        <v>18</v>
      </c>
      <c r="P455" s="1"/>
      <c r="Q455" s="1" t="s">
        <v>17</v>
      </c>
      <c r="R455" s="1" t="s">
        <v>18</v>
      </c>
    </row>
    <row r="456" spans="1:18" ht="15.5" x14ac:dyDescent="0.25">
      <c r="A456" s="6">
        <f t="shared" si="13"/>
        <v>0.5</v>
      </c>
      <c r="B456" s="6" t="str">
        <f>IF(INT(SUM($A$2:A454)/29.7)&gt;INT(SUM($A$2:A453)/29.7),INT(SUM($A$2:A454)/29.7)+1,"")</f>
        <v/>
      </c>
      <c r="C456" s="2" t="s">
        <v>19</v>
      </c>
      <c r="D456" s="3"/>
      <c r="E456" s="3"/>
      <c r="F456" s="3"/>
      <c r="G456" s="1" t="s">
        <v>20</v>
      </c>
      <c r="H456" s="4"/>
      <c r="I456" s="4"/>
      <c r="J456" s="7"/>
      <c r="L456" s="2" t="s">
        <v>19</v>
      </c>
      <c r="M456" s="3"/>
      <c r="N456" s="3"/>
      <c r="O456" s="3"/>
      <c r="P456" s="1" t="s">
        <v>20</v>
      </c>
      <c r="Q456" s="4"/>
      <c r="R456" s="4"/>
    </row>
    <row r="457" spans="1:18" ht="15.5" x14ac:dyDescent="0.25">
      <c r="A457" s="6">
        <f t="shared" si="13"/>
        <v>0.5</v>
      </c>
      <c r="B457" s="6" t="str">
        <f>IF(INT(SUM($A$2:A455)/29.7)&gt;INT(SUM($A$2:A454)/29.7),INT(SUM($A$2:A455)/29.7)+1,"")</f>
        <v/>
      </c>
      <c r="C457" s="2" t="s">
        <v>21</v>
      </c>
      <c r="D457" s="3"/>
      <c r="E457" s="3"/>
      <c r="F457" s="3"/>
      <c r="G457" s="1" t="s">
        <v>22</v>
      </c>
      <c r="H457" s="4"/>
      <c r="I457" s="4"/>
      <c r="J457" s="7"/>
      <c r="L457" s="2" t="s">
        <v>21</v>
      </c>
      <c r="M457" s="3"/>
      <c r="N457" s="3"/>
      <c r="O457" s="3"/>
      <c r="P457" s="1" t="s">
        <v>22</v>
      </c>
      <c r="Q457" s="4"/>
      <c r="R457" s="4"/>
    </row>
    <row r="458" spans="1:18" ht="13" x14ac:dyDescent="0.25">
      <c r="A458" s="6">
        <f t="shared" si="13"/>
        <v>0.5</v>
      </c>
      <c r="B458" s="6" t="str">
        <f>IF(INT(SUM($A$2:A456)/29.7)&gt;INT(SUM($A$2:A455)/29.7),INT(SUM($A$2:A456)/29.7)+1,"")</f>
        <v/>
      </c>
      <c r="C458" s="5"/>
      <c r="D458" s="1" t="s">
        <v>23</v>
      </c>
      <c r="E458" s="4"/>
      <c r="F458" s="4"/>
      <c r="G458" s="5"/>
      <c r="H458" s="5"/>
      <c r="I458" s="5"/>
      <c r="J458" s="7"/>
      <c r="L458" s="5"/>
      <c r="M458" s="1" t="s">
        <v>23</v>
      </c>
      <c r="N458" s="4"/>
      <c r="O458" s="4"/>
      <c r="P458" s="5"/>
      <c r="Q458" s="5"/>
      <c r="R458" s="5"/>
    </row>
    <row r="459" spans="1:18" x14ac:dyDescent="0.25">
      <c r="A459" s="6">
        <f t="shared" si="13"/>
        <v>0.6</v>
      </c>
      <c r="B459" s="6" t="str">
        <f>IF(INT(SUM($A$2:A457)/29.7)&gt;INT(SUM($A$2:A456)/29.7),INT(SUM($A$2:A457)/29.7)+1,"")</f>
        <v/>
      </c>
      <c r="J459" s="7"/>
    </row>
    <row r="460" spans="1:18" x14ac:dyDescent="0.25">
      <c r="A460" s="6">
        <f t="shared" si="13"/>
        <v>0.7</v>
      </c>
      <c r="B460" s="6" t="str">
        <f>IF(INT(SUM($A$2:A458)/29.7)&gt;INT(SUM($A$2:A457)/29.7),INT(SUM($A$2:A458)/29.7)+1,"")</f>
        <v/>
      </c>
      <c r="C460" s="8"/>
      <c r="D460" s="8"/>
      <c r="E460" s="8"/>
      <c r="F460" s="8"/>
      <c r="G460" s="8"/>
      <c r="H460" s="8"/>
      <c r="I460" s="8"/>
      <c r="J460" s="9"/>
      <c r="K460" s="8"/>
      <c r="L460" s="8"/>
      <c r="M460" s="8"/>
      <c r="N460" s="8"/>
      <c r="O460" s="8"/>
      <c r="P460" s="8"/>
      <c r="Q460" s="8"/>
      <c r="R460" s="8"/>
    </row>
    <row r="461" spans="1:18" x14ac:dyDescent="0.25">
      <c r="A461" s="6">
        <f t="shared" ref="A461:A476" si="14">A452</f>
        <v>1</v>
      </c>
      <c r="B461" s="6" t="str">
        <f>IF(INT(SUM($A$2:A459)/29.7)&gt;INT(SUM($A$2:A458)/29.7),INT(SUM($A$2:A459)/29.7)+1,"")</f>
        <v/>
      </c>
    </row>
    <row r="462" spans="1:18" x14ac:dyDescent="0.25">
      <c r="A462" s="6">
        <f t="shared" si="14"/>
        <v>0.6</v>
      </c>
      <c r="B462" s="6" t="str">
        <f>IF(INT(SUM($A$2:A460)/29.7)&gt;INT(SUM($A$2:A459)/29.7),INT(SUM($A$2:A460)/29.7)+1,"")</f>
        <v/>
      </c>
      <c r="C462"/>
      <c r="D462"/>
      <c r="E462"/>
      <c r="F462"/>
      <c r="G462"/>
      <c r="H462"/>
      <c r="I462"/>
      <c r="J462" s="7"/>
      <c r="L462"/>
      <c r="M462"/>
      <c r="N462"/>
      <c r="O462"/>
      <c r="P462"/>
      <c r="Q462"/>
      <c r="R462"/>
    </row>
    <row r="463" spans="1:18" ht="18" x14ac:dyDescent="0.25">
      <c r="A463" s="6">
        <f t="shared" si="14"/>
        <v>0.8</v>
      </c>
      <c r="B463" s="6" t="str">
        <f>IF(INT(SUM($A$2:A461)/29.7)&gt;INT(SUM($A$2:A460)/29.7),INT(SUM($A$2:A461)/29.7)+1,"")</f>
        <v/>
      </c>
      <c r="C463" s="10"/>
      <c r="J463" s="7"/>
      <c r="L463" s="11"/>
    </row>
    <row r="464" spans="1:18" x14ac:dyDescent="0.25">
      <c r="A464" s="6">
        <f t="shared" si="14"/>
        <v>0.3</v>
      </c>
      <c r="B464" s="6" t="str">
        <f>IF(INT(SUM($A$2:A462)/29.7)&gt;INT(SUM($A$2:A461)/29.7),INT(SUM($A$2:A462)/29.7)+1,"")</f>
        <v/>
      </c>
      <c r="C464" s="1" t="s">
        <v>15</v>
      </c>
      <c r="D464" s="1" t="s">
        <v>16</v>
      </c>
      <c r="E464" s="1" t="s">
        <v>17</v>
      </c>
      <c r="F464" s="1" t="s">
        <v>18</v>
      </c>
      <c r="G464" s="1"/>
      <c r="H464" s="1" t="s">
        <v>17</v>
      </c>
      <c r="I464" s="1" t="s">
        <v>18</v>
      </c>
      <c r="J464" s="7"/>
      <c r="L464" s="1" t="s">
        <v>15</v>
      </c>
      <c r="M464" s="1" t="s">
        <v>16</v>
      </c>
      <c r="N464" s="1" t="s">
        <v>17</v>
      </c>
      <c r="O464" s="1" t="s">
        <v>18</v>
      </c>
      <c r="P464" s="1"/>
      <c r="Q464" s="1" t="s">
        <v>17</v>
      </c>
      <c r="R464" s="1" t="s">
        <v>18</v>
      </c>
    </row>
    <row r="465" spans="1:18" ht="15.5" x14ac:dyDescent="0.25">
      <c r="A465" s="6">
        <f t="shared" si="14"/>
        <v>0.5</v>
      </c>
      <c r="B465" s="6" t="str">
        <f>IF(INT(SUM($A$2:A463)/29.7)&gt;INT(SUM($A$2:A462)/29.7),INT(SUM($A$2:A463)/29.7)+1,"")</f>
        <v/>
      </c>
      <c r="C465" s="2" t="s">
        <v>19</v>
      </c>
      <c r="D465" s="3"/>
      <c r="E465" s="3"/>
      <c r="F465" s="3"/>
      <c r="G465" s="1" t="s">
        <v>20</v>
      </c>
      <c r="H465" s="4"/>
      <c r="I465" s="4"/>
      <c r="J465" s="7"/>
      <c r="L465" s="2" t="s">
        <v>19</v>
      </c>
      <c r="M465" s="3"/>
      <c r="N465" s="3"/>
      <c r="O465" s="3"/>
      <c r="P465" s="1" t="s">
        <v>20</v>
      </c>
      <c r="Q465" s="4"/>
      <c r="R465" s="4"/>
    </row>
    <row r="466" spans="1:18" ht="15.5" x14ac:dyDescent="0.25">
      <c r="A466" s="6">
        <f t="shared" si="14"/>
        <v>0.5</v>
      </c>
      <c r="B466" s="6" t="str">
        <f>IF(INT(SUM($A$2:A464)/29.7)&gt;INT(SUM($A$2:A463)/29.7),INT(SUM($A$2:A464)/29.7)+1,"")</f>
        <v/>
      </c>
      <c r="C466" s="2" t="s">
        <v>21</v>
      </c>
      <c r="D466" s="3"/>
      <c r="E466" s="3"/>
      <c r="F466" s="3"/>
      <c r="G466" s="1" t="s">
        <v>22</v>
      </c>
      <c r="H466" s="4"/>
      <c r="I466" s="4"/>
      <c r="J466" s="7"/>
      <c r="L466" s="2" t="s">
        <v>21</v>
      </c>
      <c r="M466" s="3"/>
      <c r="N466" s="3"/>
      <c r="O466" s="3"/>
      <c r="P466" s="1" t="s">
        <v>22</v>
      </c>
      <c r="Q466" s="4"/>
      <c r="R466" s="4"/>
    </row>
    <row r="467" spans="1:18" ht="13" x14ac:dyDescent="0.25">
      <c r="A467" s="6">
        <f t="shared" si="14"/>
        <v>0.5</v>
      </c>
      <c r="B467" s="6" t="str">
        <f>IF(INT(SUM($A$2:A465)/29.7)&gt;INT(SUM($A$2:A464)/29.7),INT(SUM($A$2:A465)/29.7)+1,"")</f>
        <v/>
      </c>
      <c r="C467" s="5"/>
      <c r="D467" s="1" t="s">
        <v>23</v>
      </c>
      <c r="E467" s="4"/>
      <c r="F467" s="4"/>
      <c r="G467" s="5"/>
      <c r="H467" s="5"/>
      <c r="I467" s="5"/>
      <c r="J467" s="7"/>
      <c r="L467" s="5"/>
      <c r="M467" s="1" t="s">
        <v>23</v>
      </c>
      <c r="N467" s="4"/>
      <c r="O467" s="4"/>
      <c r="P467" s="5"/>
      <c r="Q467" s="5"/>
      <c r="R467" s="5"/>
    </row>
    <row r="468" spans="1:18" x14ac:dyDescent="0.25">
      <c r="A468" s="6">
        <f t="shared" si="14"/>
        <v>0.6</v>
      </c>
      <c r="B468" s="6" t="str">
        <f>IF(INT(SUM($A$2:A466)/29.7)&gt;INT(SUM($A$2:A465)/29.7),INT(SUM($A$2:A466)/29.7)+1,"")</f>
        <v/>
      </c>
      <c r="J468" s="7"/>
    </row>
    <row r="469" spans="1:18" x14ac:dyDescent="0.25">
      <c r="A469" s="6">
        <f t="shared" si="14"/>
        <v>0.7</v>
      </c>
      <c r="B469" s="6" t="str">
        <f>IF(INT(SUM($A$2:A467)/29.7)&gt;INT(SUM($A$2:A466)/29.7),INT(SUM($A$2:A467)/29.7)+1,"")</f>
        <v/>
      </c>
      <c r="C469" s="8"/>
      <c r="D469" s="8"/>
      <c r="E469" s="8"/>
      <c r="F469" s="8"/>
      <c r="G469" s="8"/>
      <c r="H469" s="8"/>
      <c r="I469" s="8"/>
      <c r="J469" s="9"/>
      <c r="K469" s="8"/>
      <c r="L469" s="8"/>
      <c r="M469" s="8"/>
      <c r="N469" s="8"/>
      <c r="O469" s="8"/>
      <c r="P469" s="8"/>
      <c r="Q469" s="8"/>
      <c r="R469" s="8"/>
    </row>
    <row r="470" spans="1:18" x14ac:dyDescent="0.25">
      <c r="A470" s="6">
        <f t="shared" si="14"/>
        <v>1</v>
      </c>
      <c r="B470" s="6" t="str">
        <f>IF(INT(SUM($A$2:A468)/29.7)&gt;INT(SUM($A$2:A467)/29.7),INT(SUM($A$2:A468)/29.7)+1,"")</f>
        <v/>
      </c>
    </row>
    <row r="471" spans="1:18" x14ac:dyDescent="0.25">
      <c r="A471" s="6">
        <f t="shared" si="14"/>
        <v>0.6</v>
      </c>
      <c r="B471" s="6" t="str">
        <f>IF(INT(SUM($A$2:A469)/29.7)&gt;INT(SUM($A$2:A468)/29.7),INT(SUM($A$2:A469)/29.7)+1,"")</f>
        <v/>
      </c>
      <c r="C471"/>
      <c r="D471"/>
      <c r="E471"/>
      <c r="F471"/>
      <c r="G471"/>
      <c r="H471"/>
      <c r="I471"/>
      <c r="J471" s="7"/>
      <c r="L471"/>
      <c r="M471"/>
      <c r="N471"/>
      <c r="O471"/>
      <c r="P471"/>
      <c r="Q471"/>
      <c r="R471"/>
    </row>
    <row r="472" spans="1:18" ht="18" x14ac:dyDescent="0.25">
      <c r="A472" s="6">
        <f t="shared" si="14"/>
        <v>0.8</v>
      </c>
      <c r="B472" s="6" t="str">
        <f>IF(INT(SUM($A$2:A470)/29.7)&gt;INT(SUM($A$2:A469)/29.7),INT(SUM($A$2:A470)/29.7)+1,"")</f>
        <v/>
      </c>
      <c r="C472" s="10"/>
      <c r="J472" s="7"/>
      <c r="L472" s="11"/>
    </row>
    <row r="473" spans="1:18" x14ac:dyDescent="0.25">
      <c r="A473" s="6">
        <f t="shared" si="14"/>
        <v>0.3</v>
      </c>
      <c r="B473" s="6" t="str">
        <f>IF(INT(SUM($A$2:A471)/29.7)&gt;INT(SUM($A$2:A470)/29.7),INT(SUM($A$2:A471)/29.7)+1,"")</f>
        <v/>
      </c>
      <c r="C473" s="1" t="s">
        <v>15</v>
      </c>
      <c r="D473" s="1" t="s">
        <v>16</v>
      </c>
      <c r="E473" s="1" t="s">
        <v>17</v>
      </c>
      <c r="F473" s="1" t="s">
        <v>18</v>
      </c>
      <c r="G473" s="1"/>
      <c r="H473" s="1" t="s">
        <v>17</v>
      </c>
      <c r="I473" s="1" t="s">
        <v>18</v>
      </c>
      <c r="J473" s="7"/>
      <c r="L473" s="1" t="s">
        <v>15</v>
      </c>
      <c r="M473" s="1" t="s">
        <v>16</v>
      </c>
      <c r="N473" s="1" t="s">
        <v>17</v>
      </c>
      <c r="O473" s="1" t="s">
        <v>18</v>
      </c>
      <c r="P473" s="1"/>
      <c r="Q473" s="1" t="s">
        <v>17</v>
      </c>
      <c r="R473" s="1" t="s">
        <v>18</v>
      </c>
    </row>
    <row r="474" spans="1:18" ht="15.5" x14ac:dyDescent="0.25">
      <c r="A474" s="6">
        <f t="shared" si="14"/>
        <v>0.5</v>
      </c>
      <c r="B474" s="6" t="str">
        <f>IF(INT(SUM($A$2:A472)/29.7)&gt;INT(SUM($A$2:A471)/29.7),INT(SUM($A$2:A472)/29.7)+1,"")</f>
        <v/>
      </c>
      <c r="C474" s="2" t="s">
        <v>19</v>
      </c>
      <c r="D474" s="3"/>
      <c r="E474" s="3"/>
      <c r="F474" s="3"/>
      <c r="G474" s="1" t="s">
        <v>20</v>
      </c>
      <c r="H474" s="4"/>
      <c r="I474" s="4"/>
      <c r="J474" s="7"/>
      <c r="L474" s="2" t="s">
        <v>19</v>
      </c>
      <c r="M474" s="3"/>
      <c r="N474" s="3"/>
      <c r="O474" s="3"/>
      <c r="P474" s="1" t="s">
        <v>20</v>
      </c>
      <c r="Q474" s="4"/>
      <c r="R474" s="4"/>
    </row>
    <row r="475" spans="1:18" ht="15.5" x14ac:dyDescent="0.25">
      <c r="A475" s="6">
        <f t="shared" si="14"/>
        <v>0.5</v>
      </c>
      <c r="B475" s="6" t="str">
        <f>IF(INT(SUM($A$2:A473)/29.7)&gt;INT(SUM($A$2:A472)/29.7),INT(SUM($A$2:A473)/29.7)+1,"")</f>
        <v/>
      </c>
      <c r="C475" s="2" t="s">
        <v>21</v>
      </c>
      <c r="D475" s="3"/>
      <c r="E475" s="3"/>
      <c r="F475" s="3"/>
      <c r="G475" s="1" t="s">
        <v>22</v>
      </c>
      <c r="H475" s="4"/>
      <c r="I475" s="4"/>
      <c r="J475" s="7"/>
      <c r="L475" s="2" t="s">
        <v>21</v>
      </c>
      <c r="M475" s="3"/>
      <c r="N475" s="3"/>
      <c r="O475" s="3"/>
      <c r="P475" s="1" t="s">
        <v>22</v>
      </c>
      <c r="Q475" s="4"/>
      <c r="R475" s="4"/>
    </row>
    <row r="476" spans="1:18" ht="13" x14ac:dyDescent="0.25">
      <c r="A476" s="6">
        <f t="shared" si="14"/>
        <v>0.5</v>
      </c>
      <c r="B476" s="6" t="str">
        <f>IF(INT(SUM($A$2:A474)/29.7)&gt;INT(SUM($A$2:A473)/29.7),INT(SUM($A$2:A474)/29.7)+1,"")</f>
        <v/>
      </c>
      <c r="C476" s="5"/>
      <c r="D476" s="1" t="s">
        <v>23</v>
      </c>
      <c r="E476" s="4"/>
      <c r="F476" s="4"/>
      <c r="G476" s="5"/>
      <c r="H476" s="5"/>
      <c r="I476" s="5"/>
      <c r="J476" s="7"/>
      <c r="L476" s="5"/>
      <c r="M476" s="1" t="s">
        <v>23</v>
      </c>
      <c r="N476" s="4"/>
      <c r="O476" s="4"/>
      <c r="P476" s="5"/>
      <c r="Q476" s="5"/>
      <c r="R476" s="5"/>
    </row>
    <row r="477" spans="1:18" x14ac:dyDescent="0.25">
      <c r="A477" s="6">
        <f t="shared" ref="A477:A492" si="15">A468</f>
        <v>0.6</v>
      </c>
      <c r="B477" s="6" t="str">
        <f>IF(INT(SUM($A$2:A475)/29.7)&gt;INT(SUM($A$2:A474)/29.7),INT(SUM($A$2:A475)/29.7)+1,"")</f>
        <v/>
      </c>
      <c r="J477" s="7"/>
    </row>
    <row r="478" spans="1:18" x14ac:dyDescent="0.25">
      <c r="A478" s="6">
        <f t="shared" si="15"/>
        <v>0.7</v>
      </c>
      <c r="B478" s="6" t="str">
        <f>IF(INT(SUM($A$2:A476)/29.7)&gt;INT(SUM($A$2:A475)/29.7),INT(SUM($A$2:A476)/29.7)+1,"")</f>
        <v/>
      </c>
      <c r="C478" s="8"/>
      <c r="D478" s="8"/>
      <c r="E478" s="8"/>
      <c r="F478" s="8"/>
      <c r="G478" s="8"/>
      <c r="H478" s="8"/>
      <c r="I478" s="8"/>
      <c r="J478" s="9"/>
      <c r="K478" s="8"/>
      <c r="L478" s="8"/>
      <c r="M478" s="8"/>
      <c r="N478" s="8"/>
      <c r="O478" s="8"/>
      <c r="P478" s="8"/>
      <c r="Q478" s="8"/>
      <c r="R478" s="8"/>
    </row>
    <row r="479" spans="1:18" x14ac:dyDescent="0.25">
      <c r="A479" s="6">
        <f t="shared" si="15"/>
        <v>1</v>
      </c>
      <c r="B479" s="6" t="str">
        <f>IF(INT(SUM($A$2:A477)/29.7)&gt;INT(SUM($A$2:A476)/29.7),INT(SUM($A$2:A477)/29.7)+1,"")</f>
        <v/>
      </c>
    </row>
    <row r="480" spans="1:18" x14ac:dyDescent="0.25">
      <c r="A480" s="6">
        <f t="shared" si="15"/>
        <v>0.6</v>
      </c>
      <c r="B480" s="6" t="str">
        <f>IF(INT(SUM($A$2:A478)/29.7)&gt;INT(SUM($A$2:A477)/29.7),INT(SUM($A$2:A478)/29.7)+1,"")</f>
        <v/>
      </c>
      <c r="C480"/>
      <c r="D480"/>
      <c r="E480"/>
      <c r="F480"/>
      <c r="G480"/>
      <c r="H480"/>
      <c r="I480"/>
      <c r="J480" s="7"/>
      <c r="L480"/>
      <c r="M480"/>
      <c r="N480"/>
      <c r="O480"/>
      <c r="P480"/>
      <c r="Q480"/>
      <c r="R480"/>
    </row>
    <row r="481" spans="1:18" ht="18" x14ac:dyDescent="0.25">
      <c r="A481" s="6">
        <f t="shared" si="15"/>
        <v>0.8</v>
      </c>
      <c r="B481" s="6" t="str">
        <f>IF(INT(SUM($A$2:A479)/29.7)&gt;INT(SUM($A$2:A478)/29.7),INT(SUM($A$2:A479)/29.7)+1,"")</f>
        <v/>
      </c>
      <c r="C481" s="10"/>
      <c r="J481" s="7"/>
      <c r="L481" s="11"/>
    </row>
    <row r="482" spans="1:18" x14ac:dyDescent="0.25">
      <c r="A482" s="6">
        <f t="shared" si="15"/>
        <v>0.3</v>
      </c>
      <c r="B482" s="6" t="str">
        <f>IF(INT(SUM($A$2:A480)/29.7)&gt;INT(SUM($A$2:A479)/29.7),INT(SUM($A$2:A480)/29.7)+1,"")</f>
        <v/>
      </c>
      <c r="C482" s="1" t="s">
        <v>15</v>
      </c>
      <c r="D482" s="1" t="s">
        <v>16</v>
      </c>
      <c r="E482" s="1" t="s">
        <v>17</v>
      </c>
      <c r="F482" s="1" t="s">
        <v>18</v>
      </c>
      <c r="G482" s="1"/>
      <c r="H482" s="1" t="s">
        <v>17</v>
      </c>
      <c r="I482" s="1" t="s">
        <v>18</v>
      </c>
      <c r="J482" s="7"/>
      <c r="L482" s="1" t="s">
        <v>15</v>
      </c>
      <c r="M482" s="1" t="s">
        <v>16</v>
      </c>
      <c r="N482" s="1" t="s">
        <v>17</v>
      </c>
      <c r="O482" s="1" t="s">
        <v>18</v>
      </c>
      <c r="P482" s="1"/>
      <c r="Q482" s="1" t="s">
        <v>17</v>
      </c>
      <c r="R482" s="1" t="s">
        <v>18</v>
      </c>
    </row>
    <row r="483" spans="1:18" ht="15.5" x14ac:dyDescent="0.25">
      <c r="A483" s="6">
        <f t="shared" si="15"/>
        <v>0.5</v>
      </c>
      <c r="B483" s="6" t="str">
        <f>IF(INT(SUM($A$2:A481)/29.7)&gt;INT(SUM($A$2:A480)/29.7),INT(SUM($A$2:A481)/29.7)+1,"")</f>
        <v/>
      </c>
      <c r="C483" s="2" t="s">
        <v>19</v>
      </c>
      <c r="D483" s="3"/>
      <c r="E483" s="3"/>
      <c r="F483" s="3"/>
      <c r="G483" s="1" t="s">
        <v>20</v>
      </c>
      <c r="H483" s="4"/>
      <c r="I483" s="4"/>
      <c r="J483" s="7"/>
      <c r="L483" s="2" t="s">
        <v>19</v>
      </c>
      <c r="M483" s="3"/>
      <c r="N483" s="3"/>
      <c r="O483" s="3"/>
      <c r="P483" s="1" t="s">
        <v>20</v>
      </c>
      <c r="Q483" s="4"/>
      <c r="R483" s="4"/>
    </row>
    <row r="484" spans="1:18" ht="15.5" x14ac:dyDescent="0.25">
      <c r="A484" s="6">
        <f t="shared" si="15"/>
        <v>0.5</v>
      </c>
      <c r="B484" s="6" t="str">
        <f>IF(INT(SUM($A$2:A482)/29.7)&gt;INT(SUM($A$2:A481)/29.7),INT(SUM($A$2:A482)/29.7)+1,"")</f>
        <v/>
      </c>
      <c r="C484" s="2" t="s">
        <v>21</v>
      </c>
      <c r="D484" s="3"/>
      <c r="E484" s="3"/>
      <c r="F484" s="3"/>
      <c r="G484" s="1" t="s">
        <v>22</v>
      </c>
      <c r="H484" s="4"/>
      <c r="I484" s="4"/>
      <c r="J484" s="7"/>
      <c r="L484" s="2" t="s">
        <v>21</v>
      </c>
      <c r="M484" s="3"/>
      <c r="N484" s="3"/>
      <c r="O484" s="3"/>
      <c r="P484" s="1" t="s">
        <v>22</v>
      </c>
      <c r="Q484" s="4"/>
      <c r="R484" s="4"/>
    </row>
    <row r="485" spans="1:18" ht="13" x14ac:dyDescent="0.25">
      <c r="A485" s="6">
        <f t="shared" si="15"/>
        <v>0.5</v>
      </c>
      <c r="B485" s="6" t="str">
        <f>IF(INT(SUM($A$2:A483)/29.7)&gt;INT(SUM($A$2:A482)/29.7),INT(SUM($A$2:A483)/29.7)+1,"")</f>
        <v/>
      </c>
      <c r="C485" s="5"/>
      <c r="D485" s="1" t="s">
        <v>23</v>
      </c>
      <c r="E485" s="4"/>
      <c r="F485" s="4"/>
      <c r="G485" s="5"/>
      <c r="H485" s="5"/>
      <c r="I485" s="5"/>
      <c r="J485" s="7"/>
      <c r="L485" s="5"/>
      <c r="M485" s="1" t="s">
        <v>23</v>
      </c>
      <c r="N485" s="4"/>
      <c r="O485" s="4"/>
      <c r="P485" s="5"/>
      <c r="Q485" s="5"/>
      <c r="R485" s="5"/>
    </row>
    <row r="486" spans="1:18" x14ac:dyDescent="0.25">
      <c r="A486" s="6">
        <f t="shared" si="15"/>
        <v>0.6</v>
      </c>
      <c r="B486" s="6" t="str">
        <f>IF(INT(SUM($A$2:A484)/29.7)&gt;INT(SUM($A$2:A483)/29.7),INT(SUM($A$2:A484)/29.7)+1,"")</f>
        <v/>
      </c>
      <c r="J486" s="7"/>
    </row>
    <row r="487" spans="1:18" x14ac:dyDescent="0.25">
      <c r="A487" s="6">
        <f t="shared" si="15"/>
        <v>0.7</v>
      </c>
      <c r="B487" s="6" t="str">
        <f>IF(INT(SUM($A$2:A485)/29.7)&gt;INT(SUM($A$2:A484)/29.7),INT(SUM($A$2:A485)/29.7)+1,"")</f>
        <v/>
      </c>
      <c r="C487" s="8"/>
      <c r="D487" s="8"/>
      <c r="E487" s="8"/>
      <c r="F487" s="8"/>
      <c r="G487" s="8"/>
      <c r="H487" s="8"/>
      <c r="I487" s="8"/>
      <c r="J487" s="9"/>
      <c r="K487" s="8"/>
      <c r="L487" s="8"/>
      <c r="M487" s="8"/>
      <c r="N487" s="8"/>
      <c r="O487" s="8"/>
      <c r="P487" s="8"/>
      <c r="Q487" s="8"/>
      <c r="R487" s="8"/>
    </row>
    <row r="488" spans="1:18" x14ac:dyDescent="0.25">
      <c r="A488" s="6">
        <f t="shared" si="15"/>
        <v>1</v>
      </c>
      <c r="B488" s="6" t="str">
        <f>IF(INT(SUM($A$2:A486)/29.7)&gt;INT(SUM($A$2:A485)/29.7),INT(SUM($A$2:A486)/29.7)+1,"")</f>
        <v/>
      </c>
    </row>
    <row r="489" spans="1:18" x14ac:dyDescent="0.25">
      <c r="A489" s="6">
        <f t="shared" si="15"/>
        <v>0.6</v>
      </c>
      <c r="B489" s="6">
        <f>IF(INT(SUM($A$2:A487)/29.7)&gt;INT(SUM($A$2:A486)/29.7),INT(SUM($A$2:A487)/29.7)+1,"")</f>
        <v>11</v>
      </c>
      <c r="C489"/>
      <c r="D489"/>
      <c r="E489"/>
      <c r="F489"/>
      <c r="G489"/>
      <c r="H489"/>
      <c r="I489"/>
      <c r="J489" s="7"/>
      <c r="L489"/>
      <c r="M489"/>
      <c r="N489"/>
      <c r="O489"/>
      <c r="P489"/>
      <c r="Q489"/>
      <c r="R489"/>
    </row>
    <row r="490" spans="1:18" ht="18" x14ac:dyDescent="0.25">
      <c r="A490" s="6">
        <f t="shared" si="15"/>
        <v>0.8</v>
      </c>
      <c r="B490" s="6" t="str">
        <f>IF(INT(SUM($A$2:A488)/29.7)&gt;INT(SUM($A$2:A487)/29.7),INT(SUM($A$2:A488)/29.7)+1,"")</f>
        <v/>
      </c>
      <c r="C490" s="10"/>
      <c r="J490" s="7"/>
      <c r="L490" s="11"/>
    </row>
    <row r="491" spans="1:18" x14ac:dyDescent="0.25">
      <c r="A491" s="6">
        <f t="shared" si="15"/>
        <v>0.3</v>
      </c>
      <c r="B491" s="6" t="str">
        <f>IF(INT(SUM($A$2:A489)/29.7)&gt;INT(SUM($A$2:A488)/29.7),INT(SUM($A$2:A489)/29.7)+1,"")</f>
        <v/>
      </c>
      <c r="C491" s="1" t="s">
        <v>15</v>
      </c>
      <c r="D491" s="1" t="s">
        <v>16</v>
      </c>
      <c r="E491" s="1" t="s">
        <v>17</v>
      </c>
      <c r="F491" s="1" t="s">
        <v>18</v>
      </c>
      <c r="G491" s="1"/>
      <c r="H491" s="1" t="s">
        <v>17</v>
      </c>
      <c r="I491" s="1" t="s">
        <v>18</v>
      </c>
      <c r="J491" s="7"/>
      <c r="L491" s="1" t="s">
        <v>15</v>
      </c>
      <c r="M491" s="1" t="s">
        <v>16</v>
      </c>
      <c r="N491" s="1" t="s">
        <v>17</v>
      </c>
      <c r="O491" s="1" t="s">
        <v>18</v>
      </c>
      <c r="P491" s="1"/>
      <c r="Q491" s="1" t="s">
        <v>17</v>
      </c>
      <c r="R491" s="1" t="s">
        <v>18</v>
      </c>
    </row>
    <row r="492" spans="1:18" ht="15.5" x14ac:dyDescent="0.25">
      <c r="A492" s="6">
        <f t="shared" si="15"/>
        <v>0.5</v>
      </c>
      <c r="B492" s="6" t="str">
        <f>IF(INT(SUM($A$2:A490)/29.7)&gt;INT(SUM($A$2:A489)/29.7),INT(SUM($A$2:A490)/29.7)+1,"")</f>
        <v/>
      </c>
      <c r="C492" s="2" t="s">
        <v>19</v>
      </c>
      <c r="D492" s="3"/>
      <c r="E492" s="3"/>
      <c r="F492" s="3"/>
      <c r="G492" s="1" t="s">
        <v>20</v>
      </c>
      <c r="H492" s="4"/>
      <c r="I492" s="4"/>
      <c r="J492" s="7"/>
      <c r="L492" s="2" t="s">
        <v>19</v>
      </c>
      <c r="M492" s="3"/>
      <c r="N492" s="3"/>
      <c r="O492" s="3"/>
      <c r="P492" s="1" t="s">
        <v>20</v>
      </c>
      <c r="Q492" s="4"/>
      <c r="R492" s="4"/>
    </row>
    <row r="493" spans="1:18" ht="15.5" x14ac:dyDescent="0.25">
      <c r="A493" s="6">
        <f t="shared" ref="A493:A508" si="16">A484</f>
        <v>0.5</v>
      </c>
      <c r="B493" s="6" t="str">
        <f>IF(INT(SUM($A$2:A491)/29.7)&gt;INT(SUM($A$2:A490)/29.7),INT(SUM($A$2:A491)/29.7)+1,"")</f>
        <v/>
      </c>
      <c r="C493" s="2" t="s">
        <v>21</v>
      </c>
      <c r="D493" s="3"/>
      <c r="E493" s="3"/>
      <c r="F493" s="3"/>
      <c r="G493" s="1" t="s">
        <v>22</v>
      </c>
      <c r="H493" s="4"/>
      <c r="I493" s="4"/>
      <c r="J493" s="7"/>
      <c r="L493" s="2" t="s">
        <v>21</v>
      </c>
      <c r="M493" s="3"/>
      <c r="N493" s="3"/>
      <c r="O493" s="3"/>
      <c r="P493" s="1" t="s">
        <v>22</v>
      </c>
      <c r="Q493" s="4"/>
      <c r="R493" s="4"/>
    </row>
    <row r="494" spans="1:18" ht="13" x14ac:dyDescent="0.25">
      <c r="A494" s="6">
        <f t="shared" si="16"/>
        <v>0.5</v>
      </c>
      <c r="B494" s="6" t="str">
        <f>IF(INT(SUM($A$2:A492)/29.7)&gt;INT(SUM($A$2:A491)/29.7),INT(SUM($A$2:A492)/29.7)+1,"")</f>
        <v/>
      </c>
      <c r="C494" s="5"/>
      <c r="D494" s="1" t="s">
        <v>23</v>
      </c>
      <c r="E494" s="4"/>
      <c r="F494" s="4"/>
      <c r="G494" s="5"/>
      <c r="H494" s="5"/>
      <c r="I494" s="5"/>
      <c r="J494" s="7"/>
      <c r="L494" s="5"/>
      <c r="M494" s="1" t="s">
        <v>23</v>
      </c>
      <c r="N494" s="4"/>
      <c r="O494" s="4"/>
      <c r="P494" s="5"/>
      <c r="Q494" s="5"/>
      <c r="R494" s="5"/>
    </row>
    <row r="495" spans="1:18" x14ac:dyDescent="0.25">
      <c r="A495" s="6">
        <f t="shared" si="16"/>
        <v>0.6</v>
      </c>
      <c r="B495" s="6" t="str">
        <f>IF(INT(SUM($A$2:A493)/29.7)&gt;INT(SUM($A$2:A492)/29.7),INT(SUM($A$2:A493)/29.7)+1,"")</f>
        <v/>
      </c>
      <c r="J495" s="7"/>
    </row>
    <row r="496" spans="1:18" hidden="1" x14ac:dyDescent="0.25">
      <c r="A496" s="6">
        <f t="shared" si="16"/>
        <v>0.7</v>
      </c>
      <c r="B496" s="6" t="str">
        <f>IF(INT(SUM($A$2:A494)/29.7)&gt;INT(SUM($A$2:A493)/29.7),INT(SUM($A$2:A494)/29.7)+1,"")</f>
        <v/>
      </c>
      <c r="C496" s="8"/>
      <c r="D496" s="8"/>
      <c r="E496" s="8"/>
      <c r="F496" s="8"/>
      <c r="G496" s="8"/>
      <c r="H496" s="8"/>
      <c r="I496" s="8"/>
      <c r="J496" s="9"/>
      <c r="K496" s="8"/>
      <c r="L496" s="8"/>
      <c r="M496" s="8"/>
      <c r="N496" s="8"/>
      <c r="O496" s="8"/>
      <c r="P496" s="8"/>
      <c r="Q496" s="8"/>
      <c r="R496" s="8"/>
    </row>
    <row r="497" spans="1:18" hidden="1" x14ac:dyDescent="0.25">
      <c r="A497" s="6">
        <f t="shared" si="16"/>
        <v>1</v>
      </c>
      <c r="B497" s="6" t="str">
        <f>IF(INT(SUM($A$2:A495)/29.7)&gt;INT(SUM($A$2:A494)/29.7),INT(SUM($A$2:A495)/29.7)+1,"")</f>
        <v/>
      </c>
    </row>
    <row r="498" spans="1:18" x14ac:dyDescent="0.25">
      <c r="A498" s="6">
        <f t="shared" si="16"/>
        <v>0.6</v>
      </c>
      <c r="B498" s="6" t="str">
        <f>IF(INT(SUM($A$2:A496)/29.7)&gt;INT(SUM($A$2:A495)/29.7),INT(SUM($A$2:A496)/29.7)+1,"")</f>
        <v/>
      </c>
      <c r="C498"/>
      <c r="D498"/>
      <c r="E498"/>
      <c r="F498"/>
      <c r="G498"/>
      <c r="H498"/>
      <c r="I498"/>
      <c r="J498" s="7"/>
      <c r="L498"/>
      <c r="M498"/>
      <c r="N498"/>
      <c r="O498"/>
      <c r="P498"/>
      <c r="Q498"/>
      <c r="R498"/>
    </row>
    <row r="499" spans="1:18" ht="18" x14ac:dyDescent="0.25">
      <c r="A499" s="6">
        <f t="shared" si="16"/>
        <v>0.8</v>
      </c>
      <c r="B499" s="6" t="str">
        <f>IF(INT(SUM($A$2:A497)/29.7)&gt;INT(SUM($A$2:A496)/29.7),INT(SUM($A$2:A497)/29.7)+1,"")</f>
        <v/>
      </c>
      <c r="C499" s="10"/>
      <c r="J499" s="7"/>
      <c r="L499" s="11"/>
    </row>
    <row r="500" spans="1:18" x14ac:dyDescent="0.25">
      <c r="A500" s="6">
        <f t="shared" si="16"/>
        <v>0.3</v>
      </c>
      <c r="B500" s="6" t="str">
        <f>IF(INT(SUM($A$2:A498)/29.7)&gt;INT(SUM($A$2:A497)/29.7),INT(SUM($A$2:A498)/29.7)+1,"")</f>
        <v/>
      </c>
      <c r="C500" s="1" t="s">
        <v>15</v>
      </c>
      <c r="D500" s="1" t="s">
        <v>16</v>
      </c>
      <c r="E500" s="1" t="s">
        <v>17</v>
      </c>
      <c r="F500" s="1" t="s">
        <v>18</v>
      </c>
      <c r="G500" s="1"/>
      <c r="H500" s="1" t="s">
        <v>17</v>
      </c>
      <c r="I500" s="1" t="s">
        <v>18</v>
      </c>
      <c r="J500" s="7"/>
      <c r="L500" s="1" t="s">
        <v>15</v>
      </c>
      <c r="M500" s="1" t="s">
        <v>16</v>
      </c>
      <c r="N500" s="1" t="s">
        <v>17</v>
      </c>
      <c r="O500" s="1" t="s">
        <v>18</v>
      </c>
      <c r="P500" s="1"/>
      <c r="Q500" s="1" t="s">
        <v>17</v>
      </c>
      <c r="R500" s="1" t="s">
        <v>18</v>
      </c>
    </row>
    <row r="501" spans="1:18" ht="15.5" x14ac:dyDescent="0.25">
      <c r="A501" s="6">
        <f t="shared" si="16"/>
        <v>0.5</v>
      </c>
      <c r="B501" s="6" t="str">
        <f>IF(INT(SUM($A$2:A499)/29.7)&gt;INT(SUM($A$2:A498)/29.7),INT(SUM($A$2:A499)/29.7)+1,"")</f>
        <v/>
      </c>
      <c r="C501" s="2" t="s">
        <v>19</v>
      </c>
      <c r="D501" s="3"/>
      <c r="E501" s="3"/>
      <c r="F501" s="3"/>
      <c r="G501" s="1" t="s">
        <v>20</v>
      </c>
      <c r="H501" s="4"/>
      <c r="I501" s="4"/>
      <c r="J501" s="7"/>
      <c r="L501" s="2" t="s">
        <v>19</v>
      </c>
      <c r="M501" s="3"/>
      <c r="N501" s="3"/>
      <c r="O501" s="3"/>
      <c r="P501" s="1" t="s">
        <v>20</v>
      </c>
      <c r="Q501" s="4"/>
      <c r="R501" s="4"/>
    </row>
    <row r="502" spans="1:18" ht="15.5" x14ac:dyDescent="0.25">
      <c r="A502" s="6">
        <f t="shared" si="16"/>
        <v>0.5</v>
      </c>
      <c r="B502" s="6" t="str">
        <f>IF(INT(SUM($A$2:A500)/29.7)&gt;INT(SUM($A$2:A499)/29.7),INT(SUM($A$2:A500)/29.7)+1,"")</f>
        <v/>
      </c>
      <c r="C502" s="2" t="s">
        <v>21</v>
      </c>
      <c r="D502" s="3"/>
      <c r="E502" s="3"/>
      <c r="F502" s="3"/>
      <c r="G502" s="1" t="s">
        <v>22</v>
      </c>
      <c r="H502" s="4"/>
      <c r="I502" s="4"/>
      <c r="J502" s="7"/>
      <c r="L502" s="2" t="s">
        <v>21</v>
      </c>
      <c r="M502" s="3"/>
      <c r="N502" s="3"/>
      <c r="O502" s="3"/>
      <c r="P502" s="1" t="s">
        <v>22</v>
      </c>
      <c r="Q502" s="4"/>
      <c r="R502" s="4"/>
    </row>
    <row r="503" spans="1:18" ht="13" x14ac:dyDescent="0.25">
      <c r="A503" s="6">
        <f t="shared" si="16"/>
        <v>0.5</v>
      </c>
      <c r="B503" s="6" t="str">
        <f>IF(INT(SUM($A$2:A501)/29.7)&gt;INT(SUM($A$2:A500)/29.7),INT(SUM($A$2:A501)/29.7)+1,"")</f>
        <v/>
      </c>
      <c r="C503" s="5"/>
      <c r="D503" s="1" t="s">
        <v>23</v>
      </c>
      <c r="E503" s="4"/>
      <c r="F503" s="4"/>
      <c r="G503" s="5"/>
      <c r="H503" s="5"/>
      <c r="I503" s="5"/>
      <c r="J503" s="7"/>
      <c r="L503" s="5"/>
      <c r="M503" s="1" t="s">
        <v>23</v>
      </c>
      <c r="N503" s="4"/>
      <c r="O503" s="4"/>
      <c r="P503" s="5"/>
      <c r="Q503" s="5"/>
      <c r="R503" s="5"/>
    </row>
    <row r="504" spans="1:18" x14ac:dyDescent="0.25">
      <c r="A504" s="6">
        <f t="shared" si="16"/>
        <v>0.6</v>
      </c>
      <c r="B504" s="6" t="str">
        <f>IF(INT(SUM($A$2:A502)/29.7)&gt;INT(SUM($A$2:A501)/29.7),INT(SUM($A$2:A502)/29.7)+1,"")</f>
        <v/>
      </c>
      <c r="J504" s="7"/>
    </row>
    <row r="505" spans="1:18" x14ac:dyDescent="0.25">
      <c r="A505" s="6">
        <f t="shared" si="16"/>
        <v>0.7</v>
      </c>
      <c r="B505" s="6" t="str">
        <f>IF(INT(SUM($A$2:A503)/29.7)&gt;INT(SUM($A$2:A502)/29.7),INT(SUM($A$2:A503)/29.7)+1,"")</f>
        <v/>
      </c>
      <c r="C505" s="8"/>
      <c r="D505" s="8"/>
      <c r="E505" s="8"/>
      <c r="F505" s="8"/>
      <c r="G505" s="8"/>
      <c r="H505" s="8"/>
      <c r="I505" s="8"/>
      <c r="J505" s="9"/>
      <c r="K505" s="8"/>
      <c r="L505" s="8"/>
      <c r="M505" s="8"/>
      <c r="N505" s="8"/>
      <c r="O505" s="8"/>
      <c r="P505" s="8"/>
      <c r="Q505" s="8"/>
      <c r="R505" s="8"/>
    </row>
    <row r="506" spans="1:18" x14ac:dyDescent="0.25">
      <c r="A506" s="6">
        <f t="shared" si="16"/>
        <v>1</v>
      </c>
      <c r="B506" s="6" t="str">
        <f>IF(INT(SUM($A$2:A504)/29.7)&gt;INT(SUM($A$2:A503)/29.7),INT(SUM($A$2:A504)/29.7)+1,"")</f>
        <v/>
      </c>
    </row>
    <row r="507" spans="1:18" x14ac:dyDescent="0.25">
      <c r="A507" s="6">
        <f t="shared" si="16"/>
        <v>0.6</v>
      </c>
      <c r="B507" s="6" t="str">
        <f>IF(INT(SUM($A$2:A505)/29.7)&gt;INT(SUM($A$2:A504)/29.7),INT(SUM($A$2:A505)/29.7)+1,"")</f>
        <v/>
      </c>
      <c r="C507"/>
      <c r="D507"/>
      <c r="E507"/>
      <c r="F507"/>
      <c r="G507"/>
      <c r="H507"/>
      <c r="I507"/>
      <c r="J507" s="7"/>
      <c r="L507"/>
      <c r="M507"/>
      <c r="N507"/>
      <c r="O507"/>
      <c r="P507"/>
      <c r="Q507"/>
      <c r="R507"/>
    </row>
    <row r="508" spans="1:18" ht="18" x14ac:dyDescent="0.25">
      <c r="A508" s="6">
        <f t="shared" si="16"/>
        <v>0.8</v>
      </c>
      <c r="B508" s="6" t="str">
        <f>IF(INT(SUM($A$2:A506)/29.7)&gt;INT(SUM($A$2:A505)/29.7),INT(SUM($A$2:A506)/29.7)+1,"")</f>
        <v/>
      </c>
      <c r="C508" s="10"/>
      <c r="J508" s="7"/>
      <c r="L508" s="11"/>
    </row>
    <row r="509" spans="1:18" x14ac:dyDescent="0.25">
      <c r="A509" s="6">
        <f t="shared" ref="A509:A524" si="17">A500</f>
        <v>0.3</v>
      </c>
      <c r="B509" s="6" t="str">
        <f>IF(INT(SUM($A$2:A507)/29.7)&gt;INT(SUM($A$2:A506)/29.7),INT(SUM($A$2:A507)/29.7)+1,"")</f>
        <v/>
      </c>
      <c r="C509" s="1" t="s">
        <v>15</v>
      </c>
      <c r="D509" s="1" t="s">
        <v>16</v>
      </c>
      <c r="E509" s="1" t="s">
        <v>17</v>
      </c>
      <c r="F509" s="1" t="s">
        <v>18</v>
      </c>
      <c r="G509" s="1"/>
      <c r="H509" s="1" t="s">
        <v>17</v>
      </c>
      <c r="I509" s="1" t="s">
        <v>18</v>
      </c>
      <c r="J509" s="7"/>
      <c r="L509" s="1" t="s">
        <v>15</v>
      </c>
      <c r="M509" s="1" t="s">
        <v>16</v>
      </c>
      <c r="N509" s="1" t="s">
        <v>17</v>
      </c>
      <c r="O509" s="1" t="s">
        <v>18</v>
      </c>
      <c r="P509" s="1"/>
      <c r="Q509" s="1" t="s">
        <v>17</v>
      </c>
      <c r="R509" s="1" t="s">
        <v>18</v>
      </c>
    </row>
    <row r="510" spans="1:18" ht="15.5" x14ac:dyDescent="0.25">
      <c r="A510" s="6">
        <f t="shared" si="17"/>
        <v>0.5</v>
      </c>
      <c r="B510" s="6" t="str">
        <f>IF(INT(SUM($A$2:A508)/29.7)&gt;INT(SUM($A$2:A507)/29.7),INT(SUM($A$2:A508)/29.7)+1,"")</f>
        <v/>
      </c>
      <c r="C510" s="2" t="s">
        <v>19</v>
      </c>
      <c r="D510" s="3"/>
      <c r="E510" s="3"/>
      <c r="F510" s="3"/>
      <c r="G510" s="1" t="s">
        <v>20</v>
      </c>
      <c r="H510" s="4"/>
      <c r="I510" s="4"/>
      <c r="J510" s="7"/>
      <c r="L510" s="2" t="s">
        <v>19</v>
      </c>
      <c r="M510" s="3"/>
      <c r="N510" s="3"/>
      <c r="O510" s="3"/>
      <c r="P510" s="1" t="s">
        <v>20</v>
      </c>
      <c r="Q510" s="4"/>
      <c r="R510" s="4"/>
    </row>
    <row r="511" spans="1:18" ht="15.5" x14ac:dyDescent="0.25">
      <c r="A511" s="6">
        <f t="shared" si="17"/>
        <v>0.5</v>
      </c>
      <c r="B511" s="6" t="str">
        <f>IF(INT(SUM($A$2:A509)/29.7)&gt;INT(SUM($A$2:A508)/29.7),INT(SUM($A$2:A509)/29.7)+1,"")</f>
        <v/>
      </c>
      <c r="C511" s="2" t="s">
        <v>21</v>
      </c>
      <c r="D511" s="3"/>
      <c r="E511" s="3"/>
      <c r="F511" s="3"/>
      <c r="G511" s="1" t="s">
        <v>22</v>
      </c>
      <c r="H511" s="4"/>
      <c r="I511" s="4"/>
      <c r="J511" s="7"/>
      <c r="L511" s="2" t="s">
        <v>21</v>
      </c>
      <c r="M511" s="3"/>
      <c r="N511" s="3"/>
      <c r="O511" s="3"/>
      <c r="P511" s="1" t="s">
        <v>22</v>
      </c>
      <c r="Q511" s="4"/>
      <c r="R511" s="4"/>
    </row>
    <row r="512" spans="1:18" ht="13" x14ac:dyDescent="0.25">
      <c r="A512" s="6">
        <f t="shared" si="17"/>
        <v>0.5</v>
      </c>
      <c r="B512" s="6" t="str">
        <f>IF(INT(SUM($A$2:A510)/29.7)&gt;INT(SUM($A$2:A509)/29.7),INT(SUM($A$2:A510)/29.7)+1,"")</f>
        <v/>
      </c>
      <c r="C512" s="5"/>
      <c r="D512" s="1" t="s">
        <v>23</v>
      </c>
      <c r="E512" s="4"/>
      <c r="F512" s="4"/>
      <c r="G512" s="5"/>
      <c r="H512" s="5"/>
      <c r="I512" s="5"/>
      <c r="J512" s="7"/>
      <c r="L512" s="5"/>
      <c r="M512" s="1" t="s">
        <v>23</v>
      </c>
      <c r="N512" s="4"/>
      <c r="O512" s="4"/>
      <c r="P512" s="5"/>
      <c r="Q512" s="5"/>
      <c r="R512" s="5"/>
    </row>
    <row r="513" spans="1:18" x14ac:dyDescent="0.25">
      <c r="A513" s="6">
        <f t="shared" si="17"/>
        <v>0.6</v>
      </c>
      <c r="B513" s="6" t="str">
        <f>IF(INT(SUM($A$2:A511)/29.7)&gt;INT(SUM($A$2:A510)/29.7),INT(SUM($A$2:A511)/29.7)+1,"")</f>
        <v/>
      </c>
      <c r="J513" s="7"/>
    </row>
    <row r="514" spans="1:18" x14ac:dyDescent="0.25">
      <c r="A514" s="6">
        <f t="shared" si="17"/>
        <v>0.7</v>
      </c>
      <c r="B514" s="6" t="str">
        <f>IF(INT(SUM($A$2:A512)/29.7)&gt;INT(SUM($A$2:A511)/29.7),INT(SUM($A$2:A512)/29.7)+1,"")</f>
        <v/>
      </c>
      <c r="C514" s="8"/>
      <c r="D514" s="8"/>
      <c r="E514" s="8"/>
      <c r="F514" s="8"/>
      <c r="G514" s="8"/>
      <c r="H514" s="8"/>
      <c r="I514" s="8"/>
      <c r="J514" s="9"/>
      <c r="K514" s="8"/>
      <c r="L514" s="8"/>
      <c r="M514" s="8"/>
      <c r="N514" s="8"/>
      <c r="O514" s="8"/>
      <c r="P514" s="8"/>
      <c r="Q514" s="8"/>
      <c r="R514" s="8"/>
    </row>
    <row r="515" spans="1:18" x14ac:dyDescent="0.25">
      <c r="A515" s="6">
        <f t="shared" si="17"/>
        <v>1</v>
      </c>
      <c r="B515" s="6" t="str">
        <f>IF(INT(SUM($A$2:A513)/29.7)&gt;INT(SUM($A$2:A512)/29.7),INT(SUM($A$2:A513)/29.7)+1,"")</f>
        <v/>
      </c>
    </row>
    <row r="516" spans="1:18" x14ac:dyDescent="0.25">
      <c r="A516" s="6">
        <f t="shared" si="17"/>
        <v>0.6</v>
      </c>
      <c r="B516" s="6" t="str">
        <f>IF(INT(SUM($A$2:A514)/29.7)&gt;INT(SUM($A$2:A513)/29.7),INT(SUM($A$2:A514)/29.7)+1,"")</f>
        <v/>
      </c>
      <c r="C516"/>
      <c r="D516"/>
      <c r="E516"/>
      <c r="F516"/>
      <c r="G516"/>
      <c r="H516"/>
      <c r="I516"/>
      <c r="J516" s="7"/>
      <c r="L516"/>
      <c r="M516"/>
      <c r="N516"/>
      <c r="O516"/>
      <c r="P516"/>
      <c r="Q516"/>
      <c r="R516"/>
    </row>
    <row r="517" spans="1:18" ht="18" x14ac:dyDescent="0.25">
      <c r="A517" s="6">
        <f t="shared" si="17"/>
        <v>0.8</v>
      </c>
      <c r="B517" s="6" t="str">
        <f>IF(INT(SUM($A$2:A515)/29.7)&gt;INT(SUM($A$2:A514)/29.7),INT(SUM($A$2:A515)/29.7)+1,"")</f>
        <v/>
      </c>
      <c r="C517" s="10"/>
      <c r="J517" s="7"/>
      <c r="L517" s="11"/>
    </row>
    <row r="518" spans="1:18" x14ac:dyDescent="0.25">
      <c r="A518" s="6">
        <f t="shared" si="17"/>
        <v>0.3</v>
      </c>
      <c r="B518" s="6" t="str">
        <f>IF(INT(SUM($A$2:A516)/29.7)&gt;INT(SUM($A$2:A515)/29.7),INT(SUM($A$2:A516)/29.7)+1,"")</f>
        <v/>
      </c>
      <c r="C518" s="1" t="s">
        <v>15</v>
      </c>
      <c r="D518" s="1" t="s">
        <v>16</v>
      </c>
      <c r="E518" s="1" t="s">
        <v>17</v>
      </c>
      <c r="F518" s="1" t="s">
        <v>18</v>
      </c>
      <c r="G518" s="1"/>
      <c r="H518" s="1" t="s">
        <v>17</v>
      </c>
      <c r="I518" s="1" t="s">
        <v>18</v>
      </c>
      <c r="J518" s="7"/>
      <c r="L518" s="1" t="s">
        <v>15</v>
      </c>
      <c r="M518" s="1" t="s">
        <v>16</v>
      </c>
      <c r="N518" s="1" t="s">
        <v>17</v>
      </c>
      <c r="O518" s="1" t="s">
        <v>18</v>
      </c>
      <c r="P518" s="1"/>
      <c r="Q518" s="1" t="s">
        <v>17</v>
      </c>
      <c r="R518" s="1" t="s">
        <v>18</v>
      </c>
    </row>
    <row r="519" spans="1:18" ht="15.5" x14ac:dyDescent="0.25">
      <c r="A519" s="6">
        <f t="shared" si="17"/>
        <v>0.5</v>
      </c>
      <c r="B519" s="6" t="str">
        <f>IF(INT(SUM($A$2:A517)/29.7)&gt;INT(SUM($A$2:A516)/29.7),INT(SUM($A$2:A517)/29.7)+1,"")</f>
        <v/>
      </c>
      <c r="C519" s="2" t="s">
        <v>19</v>
      </c>
      <c r="D519" s="3"/>
      <c r="E519" s="3"/>
      <c r="F519" s="3"/>
      <c r="G519" s="1" t="s">
        <v>20</v>
      </c>
      <c r="H519" s="4"/>
      <c r="I519" s="4"/>
      <c r="J519" s="7"/>
      <c r="L519" s="2" t="s">
        <v>19</v>
      </c>
      <c r="M519" s="3"/>
      <c r="N519" s="3"/>
      <c r="O519" s="3"/>
      <c r="P519" s="1" t="s">
        <v>20</v>
      </c>
      <c r="Q519" s="4"/>
      <c r="R519" s="4"/>
    </row>
    <row r="520" spans="1:18" ht="15.5" x14ac:dyDescent="0.25">
      <c r="A520" s="6">
        <f t="shared" si="17"/>
        <v>0.5</v>
      </c>
      <c r="B520" s="6" t="str">
        <f>IF(INT(SUM($A$2:A518)/29.7)&gt;INT(SUM($A$2:A517)/29.7),INT(SUM($A$2:A518)/29.7)+1,"")</f>
        <v/>
      </c>
      <c r="C520" s="2" t="s">
        <v>21</v>
      </c>
      <c r="D520" s="3"/>
      <c r="E520" s="3"/>
      <c r="F520" s="3"/>
      <c r="G520" s="1" t="s">
        <v>22</v>
      </c>
      <c r="H520" s="4"/>
      <c r="I520" s="4"/>
      <c r="J520" s="7"/>
      <c r="L520" s="2" t="s">
        <v>21</v>
      </c>
      <c r="M520" s="3"/>
      <c r="N520" s="3"/>
      <c r="O520" s="3"/>
      <c r="P520" s="1" t="s">
        <v>22</v>
      </c>
      <c r="Q520" s="4"/>
      <c r="R520" s="4"/>
    </row>
    <row r="521" spans="1:18" ht="13" x14ac:dyDescent="0.25">
      <c r="A521" s="6">
        <f t="shared" si="17"/>
        <v>0.5</v>
      </c>
      <c r="B521" s="6" t="str">
        <f>IF(INT(SUM($A$2:A519)/29.7)&gt;INT(SUM($A$2:A518)/29.7),INT(SUM($A$2:A519)/29.7)+1,"")</f>
        <v/>
      </c>
      <c r="C521" s="5"/>
      <c r="D521" s="1" t="s">
        <v>23</v>
      </c>
      <c r="E521" s="4"/>
      <c r="F521" s="4"/>
      <c r="G521" s="5"/>
      <c r="H521" s="5"/>
      <c r="I521" s="5"/>
      <c r="J521" s="7"/>
      <c r="L521" s="5"/>
      <c r="M521" s="1" t="s">
        <v>23</v>
      </c>
      <c r="N521" s="4"/>
      <c r="O521" s="4"/>
      <c r="P521" s="5"/>
      <c r="Q521" s="5"/>
      <c r="R521" s="5"/>
    </row>
    <row r="522" spans="1:18" x14ac:dyDescent="0.25">
      <c r="A522" s="6">
        <f t="shared" si="17"/>
        <v>0.6</v>
      </c>
      <c r="B522" s="6" t="str">
        <f>IF(INT(SUM($A$2:A520)/29.7)&gt;INT(SUM($A$2:A519)/29.7),INT(SUM($A$2:A520)/29.7)+1,"")</f>
        <v/>
      </c>
      <c r="J522" s="7"/>
    </row>
    <row r="523" spans="1:18" x14ac:dyDescent="0.25">
      <c r="A523" s="6">
        <f t="shared" si="17"/>
        <v>0.7</v>
      </c>
      <c r="B523" s="6" t="str">
        <f>IF(INT(SUM($A$2:A521)/29.7)&gt;INT(SUM($A$2:A520)/29.7),INT(SUM($A$2:A521)/29.7)+1,"")</f>
        <v/>
      </c>
      <c r="C523" s="8"/>
      <c r="D523" s="8"/>
      <c r="E523" s="8"/>
      <c r="F523" s="8"/>
      <c r="G523" s="8"/>
      <c r="H523" s="8"/>
      <c r="I523" s="8"/>
      <c r="J523" s="9"/>
      <c r="K523" s="8"/>
      <c r="L523" s="8"/>
      <c r="M523" s="8"/>
      <c r="N523" s="8"/>
      <c r="O523" s="8"/>
      <c r="P523" s="8"/>
      <c r="Q523" s="8"/>
      <c r="R523" s="8"/>
    </row>
    <row r="524" spans="1:18" x14ac:dyDescent="0.25">
      <c r="A524" s="6">
        <f t="shared" si="17"/>
        <v>1</v>
      </c>
      <c r="B524" s="6" t="str">
        <f>IF(INT(SUM($A$2:A522)/29.7)&gt;INT(SUM($A$2:A521)/29.7),INT(SUM($A$2:A522)/29.7)+1,"")</f>
        <v/>
      </c>
    </row>
    <row r="525" spans="1:18" x14ac:dyDescent="0.25">
      <c r="A525" s="6">
        <f t="shared" ref="A525:A540" si="18">A516</f>
        <v>0.6</v>
      </c>
      <c r="B525" s="6" t="str">
        <f>IF(INT(SUM($A$2:A523)/29.7)&gt;INT(SUM($A$2:A522)/29.7),INT(SUM($A$2:A523)/29.7)+1,"")</f>
        <v/>
      </c>
      <c r="C525"/>
      <c r="D525"/>
      <c r="E525"/>
      <c r="F525"/>
      <c r="G525"/>
      <c r="H525"/>
      <c r="I525"/>
      <c r="J525" s="7"/>
      <c r="L525"/>
      <c r="M525"/>
      <c r="N525"/>
      <c r="O525"/>
      <c r="P525"/>
      <c r="Q525"/>
      <c r="R525"/>
    </row>
    <row r="526" spans="1:18" ht="18" x14ac:dyDescent="0.25">
      <c r="A526" s="6">
        <f t="shared" si="18"/>
        <v>0.8</v>
      </c>
      <c r="B526" s="6" t="str">
        <f>IF(INT(SUM($A$2:A524)/29.7)&gt;INT(SUM($A$2:A523)/29.7),INT(SUM($A$2:A524)/29.7)+1,"")</f>
        <v/>
      </c>
      <c r="C526" s="10"/>
      <c r="J526" s="7"/>
      <c r="L526" s="11"/>
    </row>
    <row r="527" spans="1:18" x14ac:dyDescent="0.25">
      <c r="A527" s="6">
        <f t="shared" si="18"/>
        <v>0.3</v>
      </c>
      <c r="B527" s="6" t="str">
        <f>IF(INT(SUM($A$2:A525)/29.7)&gt;INT(SUM($A$2:A524)/29.7),INT(SUM($A$2:A525)/29.7)+1,"")</f>
        <v/>
      </c>
      <c r="C527" s="1" t="s">
        <v>15</v>
      </c>
      <c r="D527" s="1" t="s">
        <v>16</v>
      </c>
      <c r="E527" s="1" t="s">
        <v>17</v>
      </c>
      <c r="F527" s="1" t="s">
        <v>18</v>
      </c>
      <c r="G527" s="1"/>
      <c r="H527" s="1" t="s">
        <v>17</v>
      </c>
      <c r="I527" s="1" t="s">
        <v>18</v>
      </c>
      <c r="J527" s="7"/>
      <c r="L527" s="1" t="s">
        <v>15</v>
      </c>
      <c r="M527" s="1" t="s">
        <v>16</v>
      </c>
      <c r="N527" s="1" t="s">
        <v>17</v>
      </c>
      <c r="O527" s="1" t="s">
        <v>18</v>
      </c>
      <c r="P527" s="1"/>
      <c r="Q527" s="1" t="s">
        <v>17</v>
      </c>
      <c r="R527" s="1" t="s">
        <v>18</v>
      </c>
    </row>
    <row r="528" spans="1:18" ht="15.5" x14ac:dyDescent="0.25">
      <c r="A528" s="6">
        <f t="shared" si="18"/>
        <v>0.5</v>
      </c>
      <c r="B528" s="6" t="str">
        <f>IF(INT(SUM($A$2:A526)/29.7)&gt;INT(SUM($A$2:A525)/29.7),INT(SUM($A$2:A526)/29.7)+1,"")</f>
        <v/>
      </c>
      <c r="C528" s="2" t="s">
        <v>19</v>
      </c>
      <c r="D528" s="3"/>
      <c r="E528" s="3"/>
      <c r="F528" s="3"/>
      <c r="G528" s="1" t="s">
        <v>20</v>
      </c>
      <c r="H528" s="4"/>
      <c r="I528" s="4"/>
      <c r="J528" s="7"/>
      <c r="L528" s="2" t="s">
        <v>19</v>
      </c>
      <c r="M528" s="3"/>
      <c r="N528" s="3"/>
      <c r="O528" s="3"/>
      <c r="P528" s="1" t="s">
        <v>20</v>
      </c>
      <c r="Q528" s="4"/>
      <c r="R528" s="4"/>
    </row>
    <row r="529" spans="1:18" ht="15.5" x14ac:dyDescent="0.25">
      <c r="A529" s="6">
        <f t="shared" si="18"/>
        <v>0.5</v>
      </c>
      <c r="B529" s="6" t="str">
        <f>IF(INT(SUM($A$2:A527)/29.7)&gt;INT(SUM($A$2:A526)/29.7),INT(SUM($A$2:A527)/29.7)+1,"")</f>
        <v/>
      </c>
      <c r="C529" s="2" t="s">
        <v>21</v>
      </c>
      <c r="D529" s="3"/>
      <c r="E529" s="3"/>
      <c r="F529" s="3"/>
      <c r="G529" s="1" t="s">
        <v>22</v>
      </c>
      <c r="H529" s="4"/>
      <c r="I529" s="4"/>
      <c r="J529" s="7"/>
      <c r="L529" s="2" t="s">
        <v>21</v>
      </c>
      <c r="M529" s="3"/>
      <c r="N529" s="3"/>
      <c r="O529" s="3"/>
      <c r="P529" s="1" t="s">
        <v>22</v>
      </c>
      <c r="Q529" s="4"/>
      <c r="R529" s="4"/>
    </row>
    <row r="530" spans="1:18" ht="13" x14ac:dyDescent="0.25">
      <c r="A530" s="6">
        <f t="shared" si="18"/>
        <v>0.5</v>
      </c>
      <c r="B530" s="6" t="str">
        <f>IF(INT(SUM($A$2:A528)/29.7)&gt;INT(SUM($A$2:A527)/29.7),INT(SUM($A$2:A528)/29.7)+1,"")</f>
        <v/>
      </c>
      <c r="C530" s="5"/>
      <c r="D530" s="1" t="s">
        <v>23</v>
      </c>
      <c r="E530" s="4"/>
      <c r="F530" s="4"/>
      <c r="G530" s="5"/>
      <c r="H530" s="5"/>
      <c r="I530" s="5"/>
      <c r="J530" s="7"/>
      <c r="L530" s="5"/>
      <c r="M530" s="1" t="s">
        <v>23</v>
      </c>
      <c r="N530" s="4"/>
      <c r="O530" s="4"/>
      <c r="P530" s="5"/>
      <c r="Q530" s="5"/>
      <c r="R530" s="5"/>
    </row>
    <row r="531" spans="1:18" x14ac:dyDescent="0.25">
      <c r="A531" s="6">
        <f t="shared" si="18"/>
        <v>0.6</v>
      </c>
      <c r="B531" s="6" t="str">
        <f>IF(INT(SUM($A$2:A529)/29.7)&gt;INT(SUM($A$2:A528)/29.7),INT(SUM($A$2:A529)/29.7)+1,"")</f>
        <v/>
      </c>
      <c r="J531" s="7"/>
    </row>
    <row r="532" spans="1:18" x14ac:dyDescent="0.25">
      <c r="A532" s="6">
        <f t="shared" si="18"/>
        <v>0.7</v>
      </c>
      <c r="B532" s="6" t="str">
        <f>IF(INT(SUM($A$2:A530)/29.7)&gt;INT(SUM($A$2:A529)/29.7),INT(SUM($A$2:A530)/29.7)+1,"")</f>
        <v/>
      </c>
      <c r="C532" s="8"/>
      <c r="D532" s="8"/>
      <c r="E532" s="8"/>
      <c r="F532" s="8"/>
      <c r="G532" s="8"/>
      <c r="H532" s="8"/>
      <c r="I532" s="8"/>
      <c r="J532" s="9"/>
      <c r="K532" s="8"/>
      <c r="L532" s="8"/>
      <c r="M532" s="8"/>
      <c r="N532" s="8"/>
      <c r="O532" s="8"/>
      <c r="P532" s="8"/>
      <c r="Q532" s="8"/>
      <c r="R532" s="8"/>
    </row>
    <row r="533" spans="1:18" x14ac:dyDescent="0.25">
      <c r="A533" s="6">
        <f t="shared" si="18"/>
        <v>1</v>
      </c>
      <c r="B533" s="6" t="str">
        <f>IF(INT(SUM($A$2:A531)/29.7)&gt;INT(SUM($A$2:A530)/29.7),INT(SUM($A$2:A531)/29.7)+1,"")</f>
        <v/>
      </c>
    </row>
    <row r="534" spans="1:18" x14ac:dyDescent="0.25">
      <c r="A534" s="6">
        <f t="shared" si="18"/>
        <v>0.6</v>
      </c>
      <c r="B534" s="6" t="str">
        <f>IF(INT(SUM($A$2:A532)/29.7)&gt;INT(SUM($A$2:A531)/29.7),INT(SUM($A$2:A532)/29.7)+1,"")</f>
        <v/>
      </c>
      <c r="C534"/>
      <c r="D534"/>
      <c r="E534"/>
      <c r="F534"/>
      <c r="G534"/>
      <c r="H534"/>
      <c r="I534"/>
      <c r="J534" s="7"/>
      <c r="L534"/>
      <c r="M534"/>
      <c r="N534"/>
      <c r="O534"/>
      <c r="P534"/>
      <c r="Q534"/>
      <c r="R534"/>
    </row>
    <row r="535" spans="1:18" ht="18" x14ac:dyDescent="0.25">
      <c r="A535" s="6">
        <f t="shared" si="18"/>
        <v>0.8</v>
      </c>
      <c r="B535" s="6" t="str">
        <f>IF(INT(SUM($A$2:A533)/29.7)&gt;INT(SUM($A$2:A532)/29.7),INT(SUM($A$2:A533)/29.7)+1,"")</f>
        <v/>
      </c>
      <c r="C535" s="10"/>
      <c r="J535" s="7"/>
      <c r="L535" s="11"/>
    </row>
    <row r="536" spans="1:18" x14ac:dyDescent="0.25">
      <c r="A536" s="6">
        <f t="shared" si="18"/>
        <v>0.3</v>
      </c>
      <c r="B536" s="6" t="str">
        <f>IF(INT(SUM($A$2:A534)/29.7)&gt;INT(SUM($A$2:A533)/29.7),INT(SUM($A$2:A534)/29.7)+1,"")</f>
        <v/>
      </c>
      <c r="C536" s="1" t="s">
        <v>15</v>
      </c>
      <c r="D536" s="1" t="s">
        <v>16</v>
      </c>
      <c r="E536" s="1" t="s">
        <v>17</v>
      </c>
      <c r="F536" s="1" t="s">
        <v>18</v>
      </c>
      <c r="G536" s="1"/>
      <c r="H536" s="1" t="s">
        <v>17</v>
      </c>
      <c r="I536" s="1" t="s">
        <v>18</v>
      </c>
      <c r="J536" s="7"/>
      <c r="L536" s="1" t="s">
        <v>15</v>
      </c>
      <c r="M536" s="1" t="s">
        <v>16</v>
      </c>
      <c r="N536" s="1" t="s">
        <v>17</v>
      </c>
      <c r="O536" s="1" t="s">
        <v>18</v>
      </c>
      <c r="P536" s="1"/>
      <c r="Q536" s="1" t="s">
        <v>17</v>
      </c>
      <c r="R536" s="1" t="s">
        <v>18</v>
      </c>
    </row>
    <row r="537" spans="1:18" ht="15.5" x14ac:dyDescent="0.25">
      <c r="A537" s="6">
        <f t="shared" si="18"/>
        <v>0.5</v>
      </c>
      <c r="B537" s="6">
        <f>IF(INT(SUM($A$2:A535)/29.7)&gt;INT(SUM($A$2:A534)/29.7),INT(SUM($A$2:A535)/29.7)+1,"")</f>
        <v>12</v>
      </c>
      <c r="C537" s="2" t="s">
        <v>19</v>
      </c>
      <c r="D537" s="3"/>
      <c r="E537" s="3"/>
      <c r="F537" s="3"/>
      <c r="G537" s="1" t="s">
        <v>20</v>
      </c>
      <c r="H537" s="4"/>
      <c r="I537" s="4"/>
      <c r="J537" s="7"/>
      <c r="L537" s="2" t="s">
        <v>19</v>
      </c>
      <c r="M537" s="3"/>
      <c r="N537" s="3"/>
      <c r="O537" s="3"/>
      <c r="P537" s="1" t="s">
        <v>20</v>
      </c>
      <c r="Q537" s="4"/>
      <c r="R537" s="4"/>
    </row>
    <row r="538" spans="1:18" ht="15.5" x14ac:dyDescent="0.25">
      <c r="A538" s="6">
        <f t="shared" si="18"/>
        <v>0.5</v>
      </c>
      <c r="B538" s="6" t="str">
        <f>IF(INT(SUM($A$2:A536)/29.7)&gt;INT(SUM($A$2:A535)/29.7),INT(SUM($A$2:A536)/29.7)+1,"")</f>
        <v/>
      </c>
      <c r="C538" s="2" t="s">
        <v>21</v>
      </c>
      <c r="D538" s="3"/>
      <c r="E538" s="3"/>
      <c r="F538" s="3"/>
      <c r="G538" s="1" t="s">
        <v>22</v>
      </c>
      <c r="H538" s="4"/>
      <c r="I538" s="4"/>
      <c r="J538" s="7"/>
      <c r="L538" s="2" t="s">
        <v>21</v>
      </c>
      <c r="M538" s="3"/>
      <c r="N538" s="3"/>
      <c r="O538" s="3"/>
      <c r="P538" s="1" t="s">
        <v>22</v>
      </c>
      <c r="Q538" s="4"/>
      <c r="R538" s="4"/>
    </row>
    <row r="539" spans="1:18" ht="13" x14ac:dyDescent="0.25">
      <c r="A539" s="6">
        <f t="shared" si="18"/>
        <v>0.5</v>
      </c>
      <c r="B539" s="6" t="str">
        <f>IF(INT(SUM($A$2:A537)/29.7)&gt;INT(SUM($A$2:A536)/29.7),INT(SUM($A$2:A537)/29.7)+1,"")</f>
        <v/>
      </c>
      <c r="C539" s="5"/>
      <c r="D539" s="1" t="s">
        <v>23</v>
      </c>
      <c r="E539" s="4"/>
      <c r="F539" s="4"/>
      <c r="G539" s="5"/>
      <c r="H539" s="5"/>
      <c r="I539" s="5"/>
      <c r="J539" s="7"/>
      <c r="L539" s="5"/>
      <c r="M539" s="1" t="s">
        <v>23</v>
      </c>
      <c r="N539" s="4"/>
      <c r="O539" s="4"/>
      <c r="P539" s="5"/>
      <c r="Q539" s="5"/>
      <c r="R539" s="5"/>
    </row>
    <row r="540" spans="1:18" x14ac:dyDescent="0.25">
      <c r="A540" s="6">
        <f t="shared" si="18"/>
        <v>0.6</v>
      </c>
      <c r="B540" s="6" t="str">
        <f>IF(INT(SUM($A$2:A538)/29.7)&gt;INT(SUM($A$2:A537)/29.7),INT(SUM($A$2:A538)/29.7)+1,"")</f>
        <v/>
      </c>
      <c r="J540" s="7"/>
    </row>
    <row r="541" spans="1:18" hidden="1" x14ac:dyDescent="0.25">
      <c r="A541" s="6">
        <f>A532</f>
        <v>0.7</v>
      </c>
      <c r="B541" s="6" t="str">
        <f>IF(INT(SUM($A$2:A539)/29.7)&gt;INT(SUM($A$2:A538)/29.7),INT(SUM($A$2:A539)/29.7)+1,"")</f>
        <v/>
      </c>
      <c r="C541" s="8"/>
      <c r="D541" s="8"/>
      <c r="E541" s="8"/>
      <c r="F541" s="8"/>
      <c r="G541" s="8"/>
      <c r="H541" s="8"/>
      <c r="I541" s="8"/>
      <c r="J541" s="9"/>
      <c r="K541" s="8"/>
      <c r="L541" s="8"/>
      <c r="M541" s="8"/>
      <c r="N541" s="8"/>
      <c r="O541" s="8"/>
      <c r="P541" s="8"/>
      <c r="Q541" s="8"/>
      <c r="R541" s="8"/>
    </row>
    <row r="542" spans="1:18" hidden="1" x14ac:dyDescent="0.25"/>
    <row r="586" hidden="1" x14ac:dyDescent="0.25"/>
    <row r="587" hidden="1" x14ac:dyDescent="0.25"/>
  </sheetData>
  <printOptions horizontalCentered="1"/>
  <pageMargins left="0.25" right="0.25" top="0.75" bottom="0.75" header="0.3" footer="0.3"/>
  <pageSetup paperSize="9" scale="24" orientation="portrait" horizontalDpi="300" verticalDpi="300" r:id="rId1"/>
  <headerFooter alignWithMargins="0">
    <oddHeader>&amp;L&amp;K000000NORRKÖPING&amp;C&amp;12&amp;K000000KORT&amp;R&amp;8&amp;K000000&amp;F.&amp;A
2026-07-11
Page &amp;P (&amp;N)</oddHeader>
  </headerFooter>
  <rowBreaks count="14" manualBreakCount="14">
    <brk id="47" min="2" max="17" man="1"/>
    <brk id="92" min="2" max="17" man="1"/>
    <brk id="137" min="2" max="17" man="1"/>
    <brk id="180" min="2" max="17" man="1"/>
    <brk id="182" max="65535" man="1"/>
    <brk id="227" max="65535" man="1"/>
    <brk id="272" max="65535" man="1"/>
    <brk id="317" max="65535" man="1"/>
    <brk id="362" max="65535" man="1"/>
    <brk id="407" max="65535" man="1"/>
    <brk id="452" max="65535" man="1"/>
    <brk id="497" max="65535" man="1"/>
    <brk id="542" max="65535" man="1"/>
    <brk id="587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R151"/>
  <sheetViews>
    <sheetView topLeftCell="A28" zoomScaleNormal="100" workbookViewId="0">
      <selection activeCell="F35" sqref="F35"/>
    </sheetView>
  </sheetViews>
  <sheetFormatPr defaultColWidth="9.1796875" defaultRowHeight="20" customHeight="1" x14ac:dyDescent="0.25"/>
  <cols>
    <col min="1" max="1" width="7.453125" style="79" customWidth="1"/>
    <col min="2" max="2" width="8.81640625" style="78" customWidth="1"/>
    <col min="3" max="3" width="31.453125" style="79" customWidth="1"/>
    <col min="4" max="4" width="2.36328125" style="79" customWidth="1"/>
    <col min="5" max="5" width="7.1796875" style="80" customWidth="1"/>
    <col min="6" max="6" width="4.81640625" style="81" customWidth="1"/>
    <col min="7" max="7" width="4.81640625" style="78" customWidth="1"/>
    <col min="8" max="8" width="32" style="79" customWidth="1"/>
    <col min="9" max="9" width="8.6328125" style="79" customWidth="1"/>
    <col min="10" max="10" width="23.453125" style="78" customWidth="1"/>
    <col min="11" max="11" width="2.81640625" style="79" customWidth="1"/>
    <col min="12" max="14" width="9.1796875" style="79"/>
    <col min="15" max="15" width="2.453125" style="79" customWidth="1"/>
    <col min="16" max="17" width="9.1796875" style="79"/>
    <col min="18" max="18" width="9.1796875" style="77"/>
    <col min="19" max="16384" width="9.1796875" style="79"/>
  </cols>
  <sheetData>
    <row r="1" spans="1:12" ht="25" customHeight="1" thickBot="1" x14ac:dyDescent="0.3">
      <c r="A1" s="77" t="s">
        <v>25</v>
      </c>
      <c r="E1" s="121"/>
      <c r="F1" s="122"/>
    </row>
    <row r="2" spans="1:12" ht="25" customHeight="1" thickTop="1" x14ac:dyDescent="0.25">
      <c r="A2" s="82" t="s">
        <v>26</v>
      </c>
      <c r="B2" s="83">
        <v>1643</v>
      </c>
      <c r="C2" s="84" t="str">
        <f>IF($B2&lt;&gt;"",VLOOKUP($B2,Alla_anmälda,5,FALSE),"")</f>
        <v>Miraqulix LL Great Opportunities</v>
      </c>
      <c r="D2" s="84" t="str">
        <f>IF($B2&lt;&gt;"",VLOOKUP($B2,Alla_anmälda,8,FALSE),"")</f>
        <v>H</v>
      </c>
      <c r="E2" s="85" t="s">
        <v>316</v>
      </c>
      <c r="F2" s="86">
        <v>1</v>
      </c>
      <c r="G2" s="83"/>
      <c r="H2" s="84" t="str">
        <f>IF($B2&lt;&gt;"",VLOOKUP($B2,Alla_anmälda,9,FALSE),"")</f>
        <v>Lundquist Marie</v>
      </c>
      <c r="I2" s="84" t="str">
        <f>IF($B2&lt;&gt;"",VLOOKUP($B2,Alla_anmälda,10,FALSE),"")</f>
        <v>KAL</v>
      </c>
      <c r="J2" s="87"/>
      <c r="K2" s="102"/>
      <c r="L2" s="102"/>
    </row>
    <row r="3" spans="1:12" ht="25" customHeight="1" x14ac:dyDescent="0.25">
      <c r="A3" s="88" t="s">
        <v>27</v>
      </c>
      <c r="B3" s="131">
        <v>12288</v>
      </c>
      <c r="C3" s="127" t="str">
        <f>IF($B3&lt;&gt;"",VLOOKUP($B3,Alla_anmälda,5,FALSE),"")</f>
        <v>Amboryds Cullinan Diamond</v>
      </c>
      <c r="D3" s="90" t="str">
        <f>IF($B3&lt;&gt;"",VLOOKUP($B3,Alla_anmälda,8,FALSE),"")</f>
        <v>H</v>
      </c>
      <c r="E3" s="91" t="s">
        <v>317</v>
      </c>
      <c r="F3" s="92">
        <v>3</v>
      </c>
      <c r="G3" s="89"/>
      <c r="H3" s="90" t="str">
        <f>IF($B3&lt;&gt;"",VLOOKUP($B3,Alla_anmälda,9,FALSE),"")</f>
        <v>Eklund Elin</v>
      </c>
      <c r="I3" s="90" t="str">
        <f>IF($B3&lt;&gt;"",VLOOKUP($B3,Alla_anmälda,10,FALSE),"")</f>
        <v>VÄS</v>
      </c>
      <c r="J3" s="93"/>
      <c r="K3" s="102"/>
      <c r="L3" s="102"/>
    </row>
    <row r="4" spans="1:12" ht="25" customHeight="1" x14ac:dyDescent="0.25">
      <c r="A4" s="88" t="s">
        <v>28</v>
      </c>
      <c r="B4" s="89">
        <v>1483</v>
      </c>
      <c r="C4" s="90" t="str">
        <f>IF($B4&lt;&gt;"",VLOOKUP($B4,Alla_anmälda,5,FALSE),"")</f>
        <v>Miraqulix LL Dark Moon</v>
      </c>
      <c r="D4" s="90" t="str">
        <f>IF($B4&lt;&gt;"",VLOOKUP($B4,Alla_anmälda,8,FALSE),"")</f>
        <v>H</v>
      </c>
      <c r="E4" s="91" t="s">
        <v>318</v>
      </c>
      <c r="F4" s="92">
        <v>2</v>
      </c>
      <c r="G4" s="89"/>
      <c r="H4" s="90" t="str">
        <f>IF($B4&lt;&gt;"",VLOOKUP($B4,Alla_anmälda,9,FALSE),"")</f>
        <v>Adolfsson Lars</v>
      </c>
      <c r="I4" s="90" t="str">
        <f>IF($B4&lt;&gt;"",VLOOKUP($B4,Alla_anmälda,10,FALSE),"")</f>
        <v>KAL</v>
      </c>
      <c r="J4" s="93"/>
      <c r="K4" s="102"/>
      <c r="L4" s="102"/>
    </row>
    <row r="5" spans="1:12" ht="25" customHeight="1" thickBot="1" x14ac:dyDescent="0.3">
      <c r="A5" s="94" t="s">
        <v>29</v>
      </c>
      <c r="B5" s="95"/>
      <c r="C5" s="96" t="str">
        <f>IF($B5&lt;&gt;"",VLOOKUP($B5,Alla_anmälda,5,FALSE),"")</f>
        <v/>
      </c>
      <c r="D5" s="96" t="str">
        <f>IF($B5&lt;&gt;"",VLOOKUP($B5,Alla_anmälda,8,FALSE),"")</f>
        <v/>
      </c>
      <c r="E5" s="97"/>
      <c r="F5" s="98"/>
      <c r="G5" s="95"/>
      <c r="H5" s="96" t="str">
        <f>IF($B5&lt;&gt;"",VLOOKUP($B5,Alla_anmälda,9,FALSE),"")</f>
        <v/>
      </c>
      <c r="I5" s="96" t="str">
        <f>IF($B5&lt;&gt;"",VLOOKUP($B5,Alla_anmälda,10,FALSE),"")</f>
        <v/>
      </c>
      <c r="J5" s="99"/>
      <c r="K5" s="102"/>
      <c r="L5" s="102"/>
    </row>
    <row r="6" spans="1:12" ht="25" customHeight="1" thickTop="1" thickBot="1" x14ac:dyDescent="0.3">
      <c r="A6" s="77" t="str">
        <f>"HEAT "&amp;MID(A1,6,2)+1</f>
        <v>HEAT 2</v>
      </c>
    </row>
    <row r="7" spans="1:12" ht="25" customHeight="1" thickTop="1" x14ac:dyDescent="0.25">
      <c r="A7" s="82" t="s">
        <v>26</v>
      </c>
      <c r="B7" s="83">
        <v>1518</v>
      </c>
      <c r="C7" s="84" t="str">
        <f>IF($B7&lt;&gt;"",VLOOKUP($B7,Alla_anmälda,5,FALSE),"")</f>
        <v>Raceheart's MB Arkturus Black</v>
      </c>
      <c r="D7" s="84" t="str">
        <f>IF($B7&lt;&gt;"",VLOOKUP($B7,Alla_anmälda,8,FALSE),"")</f>
        <v>H</v>
      </c>
      <c r="E7" s="85" t="s">
        <v>319</v>
      </c>
      <c r="F7" s="86">
        <v>4</v>
      </c>
      <c r="G7" s="83"/>
      <c r="H7" s="84" t="str">
        <f>IF($B7&lt;&gt;"",VLOOKUP($B7,Alla_anmälda,9,FALSE),"")</f>
        <v>Stenius Kathryne &amp; Kjell Johansson</v>
      </c>
      <c r="I7" s="84" t="str">
        <f>IF($B7&lt;&gt;"",VLOOKUP($B7,Alla_anmälda,10,FALSE),"")</f>
        <v>SÖD</v>
      </c>
      <c r="J7" s="87"/>
      <c r="L7" s="102"/>
    </row>
    <row r="8" spans="1:12" ht="25" customHeight="1" x14ac:dyDescent="0.25">
      <c r="A8" s="88" t="s">
        <v>27</v>
      </c>
      <c r="B8" s="89">
        <v>15244</v>
      </c>
      <c r="C8" s="90" t="str">
        <f>IF($B8&lt;&gt;"",VLOOKUP($B8,Alla_anmälda,5,FALSE),"")</f>
        <v>RaceHeart's MB Fendi</v>
      </c>
      <c r="D8" s="90" t="str">
        <f>IF($B8&lt;&gt;"",VLOOKUP($B8,Alla_anmälda,8,FALSE),"")</f>
        <v>H</v>
      </c>
      <c r="E8" s="91" t="s">
        <v>320</v>
      </c>
      <c r="F8" s="92">
        <v>1</v>
      </c>
      <c r="G8" s="89"/>
      <c r="H8" s="90" t="str">
        <f>IF($B8&lt;&gt;"",VLOOKUP($B8,Alla_anmälda,9,FALSE),"")</f>
        <v>Ingvarsson Stefan</v>
      </c>
      <c r="I8" s="90" t="str">
        <f>IF($B8&lt;&gt;"",VLOOKUP($B8,Alla_anmälda,10,FALSE),"")</f>
        <v>HAL</v>
      </c>
      <c r="J8" s="93"/>
      <c r="L8" s="102"/>
    </row>
    <row r="9" spans="1:12" ht="25" customHeight="1" x14ac:dyDescent="0.25">
      <c r="A9" s="88" t="s">
        <v>28</v>
      </c>
      <c r="B9" s="89">
        <v>1600</v>
      </c>
      <c r="C9" s="90" t="str">
        <f>IF($B9&lt;&gt;"",VLOOKUP($B9,Alla_anmälda,5,FALSE),"")</f>
        <v>RaceHeart's MB Hocus Pocus</v>
      </c>
      <c r="D9" s="90" t="str">
        <f>IF($B9&lt;&gt;"",VLOOKUP($B9,Alla_anmälda,8,FALSE),"")</f>
        <v>H</v>
      </c>
      <c r="E9" s="91" t="s">
        <v>321</v>
      </c>
      <c r="F9" s="92">
        <v>3</v>
      </c>
      <c r="G9" s="89"/>
      <c r="H9" s="90" t="str">
        <f>IF($B9&lt;&gt;"",VLOOKUP($B9,Alla_anmälda,9,FALSE),"")</f>
        <v>Nilsson Katarina</v>
      </c>
      <c r="I9" s="90" t="str">
        <f>IF($B9&lt;&gt;"",VLOOKUP($B9,Alla_anmälda,10,FALSE),"")</f>
        <v>NOR</v>
      </c>
      <c r="J9" s="93"/>
      <c r="L9" s="102"/>
    </row>
    <row r="10" spans="1:12" ht="25" customHeight="1" thickBot="1" x14ac:dyDescent="0.3">
      <c r="A10" s="94" t="s">
        <v>29</v>
      </c>
      <c r="B10" s="95">
        <v>1560</v>
      </c>
      <c r="C10" s="96" t="str">
        <f>IF($B10&lt;&gt;"",VLOOKUP($B10,Alla_anmälda,5,FALSE),"")</f>
        <v>Hannemoon HM Black Jade</v>
      </c>
      <c r="D10" s="96" t="str">
        <f>IF($B10&lt;&gt;"",VLOOKUP($B10,Alla_anmälda,8,FALSE),"")</f>
        <v>H</v>
      </c>
      <c r="E10" s="97" t="s">
        <v>322</v>
      </c>
      <c r="F10" s="98">
        <v>2</v>
      </c>
      <c r="G10" s="95"/>
      <c r="H10" s="96" t="str">
        <f>IF($B10&lt;&gt;"",VLOOKUP($B10,Alla_anmälda,9,FALSE),"")</f>
        <v>Petersson Eva</v>
      </c>
      <c r="I10" s="96" t="str">
        <f>IF($B10&lt;&gt;"",VLOOKUP($B10,Alla_anmälda,10,FALSE),"")</f>
        <v>NOR</v>
      </c>
      <c r="J10" s="99"/>
      <c r="L10" s="102"/>
    </row>
    <row r="11" spans="1:12" ht="25" customHeight="1" thickTop="1" thickBot="1" x14ac:dyDescent="0.3">
      <c r="A11" s="77" t="str">
        <f>"HEAT "&amp;MID(A6,6,2)+1</f>
        <v>HEAT 3</v>
      </c>
    </row>
    <row r="12" spans="1:12" ht="25" customHeight="1" thickTop="1" x14ac:dyDescent="0.25">
      <c r="A12" s="82" t="s">
        <v>26</v>
      </c>
      <c r="B12" s="83">
        <v>1542</v>
      </c>
      <c r="C12" s="84" t="str">
        <f>IF($B12&lt;&gt;"",VLOOKUP($B12,Alla_anmälda,5,FALSE),"")</f>
        <v>RaceHeart's MB Thor</v>
      </c>
      <c r="D12" s="84" t="str">
        <f>IF($B12&lt;&gt;"",VLOOKUP($B12,Alla_anmälda,8,FALSE),"")</f>
        <v>H</v>
      </c>
      <c r="E12" s="85" t="s">
        <v>323</v>
      </c>
      <c r="F12" s="86">
        <v>4</v>
      </c>
      <c r="G12" s="83"/>
      <c r="H12" s="84" t="str">
        <f>IF($B12&lt;&gt;"",VLOOKUP($B12,Alla_anmälda,9,FALSE),"")</f>
        <v>Adolfsson Lars</v>
      </c>
      <c r="I12" s="84" t="str">
        <f>IF($B12&lt;&gt;"",VLOOKUP($B12,Alla_anmälda,10,FALSE),"")</f>
        <v>KAL</v>
      </c>
      <c r="J12" s="87"/>
      <c r="L12" s="102"/>
    </row>
    <row r="13" spans="1:12" ht="25" customHeight="1" x14ac:dyDescent="0.25">
      <c r="A13" s="88" t="s">
        <v>27</v>
      </c>
      <c r="B13" s="89">
        <v>14311</v>
      </c>
      <c r="C13" s="90" t="str">
        <f>IF($B13&lt;&gt;"",VLOOKUP($B13,Alla_anmälda,5,FALSE),"")</f>
        <v>Raceheart's MB Armani </v>
      </c>
      <c r="D13" s="90" t="str">
        <f>IF($B13&lt;&gt;"",VLOOKUP($B13,Alla_anmälda,8,FALSE),"")</f>
        <v>H</v>
      </c>
      <c r="E13" s="91" t="s">
        <v>324</v>
      </c>
      <c r="F13" s="92">
        <v>1</v>
      </c>
      <c r="G13" s="89"/>
      <c r="H13" s="90" t="str">
        <f>IF($B13&lt;&gt;"",VLOOKUP($B13,Alla_anmälda,9,FALSE),"")</f>
        <v>Andersson Eva-Marie</v>
      </c>
      <c r="I13" s="90" t="str">
        <f>IF($B13&lt;&gt;"",VLOOKUP($B13,Alla_anmälda,10,FALSE),"")</f>
        <v>KAL</v>
      </c>
      <c r="J13" s="93"/>
      <c r="L13" s="102"/>
    </row>
    <row r="14" spans="1:12" ht="25" customHeight="1" x14ac:dyDescent="0.25">
      <c r="A14" s="88" t="s">
        <v>28</v>
      </c>
      <c r="B14" s="131">
        <v>14313</v>
      </c>
      <c r="C14" s="127" t="str">
        <f>IF($B14&lt;&gt;"",VLOOKUP($B14,Alla_anmälda,5,FALSE),"")</f>
        <v>Best Choice Speed And Beauty</v>
      </c>
      <c r="D14" s="90" t="str">
        <f>IF($B14&lt;&gt;"",VLOOKUP($B14,Alla_anmälda,8,FALSE),"")</f>
        <v>H</v>
      </c>
      <c r="E14" s="91" t="s">
        <v>325</v>
      </c>
      <c r="F14" s="92">
        <v>3</v>
      </c>
      <c r="G14" s="89"/>
      <c r="H14" s="90" t="str">
        <f>IF($B14&lt;&gt;"",VLOOKUP($B14,Alla_anmälda,9,FALSE),"")</f>
        <v>Gustavsson Elisabeth</v>
      </c>
      <c r="I14" s="90" t="str">
        <f>IF($B14&lt;&gt;"",VLOOKUP($B14,Alla_anmälda,10,FALSE),"")</f>
        <v>KAL</v>
      </c>
      <c r="J14" s="93"/>
      <c r="L14" s="102"/>
    </row>
    <row r="15" spans="1:12" ht="25" customHeight="1" thickBot="1" x14ac:dyDescent="0.3">
      <c r="A15" s="94" t="s">
        <v>29</v>
      </c>
      <c r="B15" s="95">
        <v>1586</v>
      </c>
      <c r="C15" s="96" t="str">
        <f>IF($B15&lt;&gt;"",VLOOKUP($B15,Alla_anmälda,5,FALSE),"")</f>
        <v>RaceHeart´s MB Trick Or Treat</v>
      </c>
      <c r="D15" s="96" t="str">
        <f>IF($B15&lt;&gt;"",VLOOKUP($B15,Alla_anmälda,8,FALSE),"")</f>
        <v>H</v>
      </c>
      <c r="E15" s="97" t="s">
        <v>326</v>
      </c>
      <c r="F15" s="98">
        <v>2</v>
      </c>
      <c r="G15" s="95"/>
      <c r="H15" s="96" t="str">
        <f>IF($B15&lt;&gt;"",VLOOKUP($B15,Alla_anmälda,9,FALSE),"")</f>
        <v>Fandrey Alva</v>
      </c>
      <c r="I15" s="96" t="str">
        <f>IF($B15&lt;&gt;"",VLOOKUP($B15,Alla_anmälda,10,FALSE),"")</f>
        <v>KAL</v>
      </c>
      <c r="J15" s="99"/>
      <c r="L15" s="102"/>
    </row>
    <row r="16" spans="1:12" ht="25" customHeight="1" thickTop="1" thickBot="1" x14ac:dyDescent="0.3">
      <c r="A16" s="77" t="str">
        <f>"HEAT "&amp;MID(A11,6,2)+1</f>
        <v>HEAT 4</v>
      </c>
      <c r="C16" s="79" t="s">
        <v>11</v>
      </c>
    </row>
    <row r="17" spans="1:12" ht="25" customHeight="1" thickTop="1" x14ac:dyDescent="0.25">
      <c r="A17" s="82" t="s">
        <v>26</v>
      </c>
      <c r="B17" s="83">
        <v>14310</v>
      </c>
      <c r="C17" s="84" t="str">
        <f>IF($B17&lt;&gt;"",VLOOKUP($B17,Alla_anmälda,5,FALSE),"")</f>
        <v>Raceheart's MB Diesel </v>
      </c>
      <c r="D17" s="84" t="str">
        <f>IF($B17&lt;&gt;"",VLOOKUP($B17,Alla_anmälda,8,FALSE),"")</f>
        <v>H</v>
      </c>
      <c r="E17" s="85" t="s">
        <v>327</v>
      </c>
      <c r="F17" s="86">
        <v>1</v>
      </c>
      <c r="G17" s="83"/>
      <c r="H17" s="84" t="str">
        <f>IF($B17&lt;&gt;"",VLOOKUP($B17,Alla_anmälda,9,FALSE),"")</f>
        <v>Adolfsson Lars</v>
      </c>
      <c r="I17" s="84" t="str">
        <f>IF($B17&lt;&gt;"",VLOOKUP($B17,Alla_anmälda,10,FALSE),"")</f>
        <v>KAL</v>
      </c>
      <c r="J17" s="87"/>
      <c r="L17" s="102"/>
    </row>
    <row r="18" spans="1:12" ht="25" customHeight="1" x14ac:dyDescent="0.25">
      <c r="A18" s="88" t="s">
        <v>27</v>
      </c>
      <c r="B18" s="89">
        <v>1506</v>
      </c>
      <c r="C18" s="90" t="str">
        <f>IF($B18&lt;&gt;"",VLOOKUP($B18,Alla_anmälda,5,FALSE),"")</f>
        <v>Crazy Owl´s Björn Järnsida</v>
      </c>
      <c r="D18" s="90" t="str">
        <f>IF($B18&lt;&gt;"",VLOOKUP($B18,Alla_anmälda,8,FALSE),"")</f>
        <v>H</v>
      </c>
      <c r="E18" s="91">
        <v>9.8000000000000007</v>
      </c>
      <c r="F18" s="92">
        <v>2</v>
      </c>
      <c r="G18" s="89"/>
      <c r="H18" s="90" t="str">
        <f>IF($B18&lt;&gt;"",VLOOKUP($B18,Alla_anmälda,9,FALSE),"")</f>
        <v>Sjöberg Monica</v>
      </c>
      <c r="I18" s="90" t="str">
        <f>IF($B18&lt;&gt;"",VLOOKUP($B18,Alla_anmälda,10,FALSE),"")</f>
        <v>KAR</v>
      </c>
      <c r="J18" s="93"/>
      <c r="L18" s="102"/>
    </row>
    <row r="19" spans="1:12" ht="25" customHeight="1" x14ac:dyDescent="0.25">
      <c r="A19" s="88" t="s">
        <v>28</v>
      </c>
      <c r="B19" s="131">
        <v>11271</v>
      </c>
      <c r="C19" s="127" t="str">
        <f>IF($B19&lt;&gt;"",VLOOKUP($B19,Alla_anmälda,5,FALSE),"")</f>
        <v>Vipplyckans Prince Naveen</v>
      </c>
      <c r="D19" s="90" t="str">
        <f>IF($B19&lt;&gt;"",VLOOKUP($B19,Alla_anmälda,8,FALSE),"")</f>
        <v>H</v>
      </c>
      <c r="E19" s="91" t="s">
        <v>328</v>
      </c>
      <c r="F19" s="92">
        <v>3</v>
      </c>
      <c r="G19" s="89"/>
      <c r="H19" s="90" t="str">
        <f>IF($B19&lt;&gt;"",VLOOKUP($B19,Alla_anmälda,9,FALSE),"")</f>
        <v>Riedel Petersdotter Isa</v>
      </c>
      <c r="I19" s="90" t="str">
        <f>IF($B19&lt;&gt;"",VLOOKUP($B19,Alla_anmälda,10,FALSE),"")</f>
        <v>SÖD</v>
      </c>
      <c r="J19" s="93"/>
      <c r="L19" s="102"/>
    </row>
    <row r="20" spans="1:12" ht="25" customHeight="1" thickBot="1" x14ac:dyDescent="0.3">
      <c r="A20" s="94" t="s">
        <v>29</v>
      </c>
      <c r="B20" s="119"/>
      <c r="C20" s="120" t="str">
        <f>IF($B20&lt;&gt;"",VLOOKUP($B20,Alla_anmälda,5,FALSE),"")</f>
        <v/>
      </c>
      <c r="D20" s="96" t="str">
        <f>IF($B20&lt;&gt;"",VLOOKUP($B20,Alla_anmälda,8,FALSE),"")</f>
        <v/>
      </c>
      <c r="E20" s="97"/>
      <c r="F20" s="98"/>
      <c r="G20" s="95"/>
      <c r="H20" s="96" t="str">
        <f>IF($B20&lt;&gt;"",VLOOKUP($B20,Alla_anmälda,9,FALSE),"")</f>
        <v/>
      </c>
      <c r="I20" s="96" t="str">
        <f>IF($B20&lt;&gt;"",VLOOKUP($B20,Alla_anmälda,10,FALSE),"")</f>
        <v/>
      </c>
      <c r="J20" s="99"/>
      <c r="L20" s="102"/>
    </row>
    <row r="21" spans="1:12" ht="25" customHeight="1" thickTop="1" thickBot="1" x14ac:dyDescent="0.3">
      <c r="A21" s="77" t="str">
        <f>"HEAT "&amp;MID(A16,6,2)+1</f>
        <v>HEAT 5</v>
      </c>
    </row>
    <row r="22" spans="1:12" ht="25" customHeight="1" thickTop="1" x14ac:dyDescent="0.25">
      <c r="A22" s="82" t="s">
        <v>26</v>
      </c>
      <c r="B22" s="83">
        <v>1605</v>
      </c>
      <c r="C22" s="84" t="str">
        <f>IF($B22&lt;&gt;"",VLOOKUP($B22,Alla_anmälda,5,FALSE),"")</f>
        <v>Per-Mo'bile Oscar Of The Old Way</v>
      </c>
      <c r="D22" s="84" t="str">
        <f>IF($B22&lt;&gt;"",VLOOKUP($B22,Alla_anmälda,8,FALSE),"")</f>
        <v>H</v>
      </c>
      <c r="E22" s="85" t="s">
        <v>329</v>
      </c>
      <c r="F22" s="86">
        <v>1</v>
      </c>
      <c r="G22" s="83"/>
      <c r="H22" s="84" t="str">
        <f>IF($B22&lt;&gt;"",VLOOKUP($B22,Alla_anmälda,9,FALSE),"")</f>
        <v>Caesar Peter</v>
      </c>
      <c r="I22" s="84" t="str">
        <f>IF($B22&lt;&gt;"",VLOOKUP($B22,Alla_anmälda,10,FALSE),"")</f>
        <v>KAL</v>
      </c>
      <c r="J22" s="87"/>
      <c r="L22" s="102"/>
    </row>
    <row r="23" spans="1:12" ht="25" customHeight="1" x14ac:dyDescent="0.25">
      <c r="A23" s="88" t="s">
        <v>27</v>
      </c>
      <c r="B23" s="131">
        <v>16289</v>
      </c>
      <c r="C23" s="127" t="str">
        <f>IF($B23&lt;&gt;"",VLOOKUP($B23,Alla_anmälda,5,FALSE),"")</f>
        <v>Whoonehults Will You Be There</v>
      </c>
      <c r="D23" s="90" t="str">
        <f>IF($B23&lt;&gt;"",VLOOKUP($B23,Alla_anmälda,8,FALSE),"")</f>
        <v>H</v>
      </c>
      <c r="E23" s="91">
        <v>12.73</v>
      </c>
      <c r="F23" s="92">
        <v>3</v>
      </c>
      <c r="G23" s="89"/>
      <c r="H23" s="90" t="str">
        <f>IF($B23&lt;&gt;"",VLOOKUP($B23,Alla_anmälda,9,FALSE),"")</f>
        <v>Norrman Carina</v>
      </c>
      <c r="I23" s="90" t="str">
        <f>IF($B23&lt;&gt;"",VLOOKUP($B23,Alla_anmälda,10,FALSE),"")</f>
        <v>KAR</v>
      </c>
      <c r="J23" s="93"/>
      <c r="L23" s="102"/>
    </row>
    <row r="24" spans="1:12" ht="25" customHeight="1" x14ac:dyDescent="0.25">
      <c r="A24" s="88" t="s">
        <v>28</v>
      </c>
      <c r="B24" s="89">
        <v>1469</v>
      </c>
      <c r="C24" s="90" t="str">
        <f>IF($B24&lt;&gt;"",VLOOKUP($B24,Alla_anmälda,5,FALSE),"")</f>
        <v>Tre Hjärtans Birger</v>
      </c>
      <c r="D24" s="90" t="str">
        <f>IF($B24&lt;&gt;"",VLOOKUP($B24,Alla_anmälda,8,FALSE),"")</f>
        <v>H</v>
      </c>
      <c r="E24" s="91">
        <v>10.26</v>
      </c>
      <c r="F24" s="92">
        <v>2</v>
      </c>
      <c r="G24" s="89"/>
      <c r="H24" s="90" t="str">
        <f>IF($B24&lt;&gt;"",VLOOKUP($B24,Alla_anmälda,9,FALSE),"")</f>
        <v>Lundquist Marie</v>
      </c>
      <c r="I24" s="90" t="str">
        <f>IF($B24&lt;&gt;"",VLOOKUP($B24,Alla_anmälda,10,FALSE),"")</f>
        <v>KAL</v>
      </c>
      <c r="J24" s="93"/>
      <c r="L24" s="102"/>
    </row>
    <row r="25" spans="1:12" ht="25" customHeight="1" thickBot="1" x14ac:dyDescent="0.3">
      <c r="A25" s="94" t="s">
        <v>29</v>
      </c>
      <c r="B25" s="119"/>
      <c r="C25" s="120" t="str">
        <f>IF($B25&lt;&gt;"",VLOOKUP($B25,Alla_anmälda,5,FALSE),"")</f>
        <v/>
      </c>
      <c r="D25" s="96" t="str">
        <f>IF($B25&lt;&gt;"",VLOOKUP($B25,Alla_anmälda,8,FALSE),"")</f>
        <v/>
      </c>
      <c r="E25" s="97"/>
      <c r="F25" s="98"/>
      <c r="G25" s="95"/>
      <c r="H25" s="96" t="str">
        <f>IF($B25&lt;&gt;"",VLOOKUP($B25,Alla_anmälda,9,FALSE),"")</f>
        <v/>
      </c>
      <c r="I25" s="96" t="str">
        <f>IF($B25&lt;&gt;"",VLOOKUP($B25,Alla_anmälda,10,FALSE),"")</f>
        <v/>
      </c>
      <c r="J25" s="99"/>
      <c r="L25" s="102"/>
    </row>
    <row r="26" spans="1:12" ht="25" customHeight="1" thickTop="1" thickBot="1" x14ac:dyDescent="0.3">
      <c r="A26" s="77" t="str">
        <f>"HEAT "&amp;MID(A21,6,2)+1</f>
        <v>HEAT 6</v>
      </c>
    </row>
    <row r="27" spans="1:12" ht="25" customHeight="1" thickTop="1" x14ac:dyDescent="0.25">
      <c r="A27" s="82" t="s">
        <v>26</v>
      </c>
      <c r="B27" s="83">
        <v>1612</v>
      </c>
      <c r="C27" s="84" t="str">
        <f>IF($B27&lt;&gt;"",VLOOKUP($B27,Alla_anmälda,5,FALSE),"")</f>
        <v>RaceHeart´s MB Gorm</v>
      </c>
      <c r="D27" s="84" t="str">
        <f>IF($B27&lt;&gt;"",VLOOKUP($B27,Alla_anmälda,8,FALSE),"")</f>
        <v>H</v>
      </c>
      <c r="E27" s="85" t="s">
        <v>330</v>
      </c>
      <c r="F27" s="86">
        <v>1</v>
      </c>
      <c r="G27" s="83"/>
      <c r="H27" s="84" t="str">
        <f>IF($B27&lt;&gt;"",VLOOKUP($B27,Alla_anmälda,9,FALSE),"")</f>
        <v>Adolfsson Lars</v>
      </c>
      <c r="I27" s="84" t="str">
        <f>IF($B27&lt;&gt;"",VLOOKUP($B27,Alla_anmälda,10,FALSE),"")</f>
        <v>KAL</v>
      </c>
      <c r="J27" s="87"/>
      <c r="L27" s="102"/>
    </row>
    <row r="28" spans="1:12" ht="25" customHeight="1" x14ac:dyDescent="0.25">
      <c r="A28" s="88" t="s">
        <v>27</v>
      </c>
      <c r="B28" s="89">
        <v>14312</v>
      </c>
      <c r="C28" s="90" t="str">
        <f>IF($B28&lt;&gt;"",VLOOKUP($B28,Alla_anmälda,5,FALSE),"")</f>
        <v>Raceheart's MB Versace</v>
      </c>
      <c r="D28" s="90" t="str">
        <f>IF($B28&lt;&gt;"",VLOOKUP($B28,Alla_anmälda,8,FALSE),"")</f>
        <v>H</v>
      </c>
      <c r="E28" s="91" t="s">
        <v>331</v>
      </c>
      <c r="F28" s="92">
        <v>3</v>
      </c>
      <c r="G28" s="89"/>
      <c r="H28" s="90" t="str">
        <f>IF($B28&lt;&gt;"",VLOOKUP($B28,Alla_anmälda,9,FALSE),"")</f>
        <v>Caesar Peter</v>
      </c>
      <c r="I28" s="90" t="str">
        <f>IF($B28&lt;&gt;"",VLOOKUP($B28,Alla_anmälda,10,FALSE),"")</f>
        <v>KAL</v>
      </c>
      <c r="J28" s="93"/>
      <c r="L28" s="102"/>
    </row>
    <row r="29" spans="1:12" ht="25" customHeight="1" x14ac:dyDescent="0.25">
      <c r="A29" s="88" t="s">
        <v>28</v>
      </c>
      <c r="B29" s="89">
        <v>13334</v>
      </c>
      <c r="C29" s="90" t="str">
        <f>IF($B29&lt;&gt;"",VLOOKUP($B29,Alla_anmälda,5,FALSE),"")</f>
        <v>Tre Hjärtans C och Hör</v>
      </c>
      <c r="D29" s="90" t="str">
        <f>IF($B29&lt;&gt;"",VLOOKUP($B29,Alla_anmälda,8,FALSE),"")</f>
        <v>H</v>
      </c>
      <c r="E29" s="91">
        <v>9.2200000000000006</v>
      </c>
      <c r="F29" s="92">
        <v>4</v>
      </c>
      <c r="G29" s="89"/>
      <c r="H29" s="90" t="str">
        <f>IF($B29&lt;&gt;"",VLOOKUP($B29,Alla_anmälda,9,FALSE),"")</f>
        <v>Thuresson Anders &amp; Andersson Jennie</v>
      </c>
      <c r="I29" s="90" t="str">
        <f>IF($B29&lt;&gt;"",VLOOKUP($B29,Alla_anmälda,10,FALSE),"")</f>
        <v>NOR</v>
      </c>
      <c r="J29" s="93"/>
      <c r="L29" s="102"/>
    </row>
    <row r="30" spans="1:12" ht="25" customHeight="1" thickBot="1" x14ac:dyDescent="0.3">
      <c r="A30" s="94" t="s">
        <v>29</v>
      </c>
      <c r="B30" s="95">
        <v>13336</v>
      </c>
      <c r="C30" s="96" t="str">
        <f>IF($B30&lt;&gt;"",VLOOKUP($B30,Alla_anmälda,5,FALSE),"")</f>
        <v>RaceHeart's MB Valentino</v>
      </c>
      <c r="D30" s="96" t="str">
        <f>IF($B30&lt;&gt;"",VLOOKUP($B30,Alla_anmälda,8,FALSE),"")</f>
        <v>H</v>
      </c>
      <c r="E30" s="97">
        <v>9.0500000000000007</v>
      </c>
      <c r="F30" s="98">
        <v>2</v>
      </c>
      <c r="G30" s="95"/>
      <c r="H30" s="96" t="str">
        <f>IF($B30&lt;&gt;"",VLOOKUP($B30,Alla_anmälda,9,FALSE),"")</f>
        <v>Petersson Eva</v>
      </c>
      <c r="I30" s="96" t="str">
        <f>IF($B30&lt;&gt;"",VLOOKUP($B30,Alla_anmälda,10,FALSE),"")</f>
        <v>NOR</v>
      </c>
      <c r="J30" s="99"/>
      <c r="L30" s="102"/>
    </row>
    <row r="31" spans="1:12" ht="25" customHeight="1" thickTop="1" thickBot="1" x14ac:dyDescent="0.3">
      <c r="A31" s="77" t="str">
        <f>"HEAT "&amp;MID(A26,6,2)+1</f>
        <v>HEAT 7</v>
      </c>
    </row>
    <row r="32" spans="1:12" ht="25" customHeight="1" thickTop="1" x14ac:dyDescent="0.25">
      <c r="A32" s="82" t="s">
        <v>26</v>
      </c>
      <c r="B32" s="83">
        <v>1617</v>
      </c>
      <c r="C32" s="84" t="str">
        <f>IF($B32&lt;&gt;"",VLOOKUP($B32,Alla_anmälda,5,FALSE),"")</f>
        <v>Calling You Mix and Match</v>
      </c>
      <c r="D32" s="84" t="str">
        <f>IF($B32&lt;&gt;"",VLOOKUP($B32,Alla_anmälda,8,FALSE),"")</f>
        <v>H</v>
      </c>
      <c r="E32" s="85">
        <v>9.86</v>
      </c>
      <c r="F32" s="86">
        <v>1</v>
      </c>
      <c r="G32" s="83"/>
      <c r="H32" s="84" t="str">
        <f>IF($B32&lt;&gt;"",VLOOKUP($B32,Alla_anmälda,9,FALSE),"")</f>
        <v>Nilsson Anna</v>
      </c>
      <c r="I32" s="84" t="str">
        <f>IF($B32&lt;&gt;"",VLOOKUP($B32,Alla_anmälda,10,FALSE),"")</f>
        <v>KAR</v>
      </c>
      <c r="J32" s="87"/>
      <c r="L32" s="102"/>
    </row>
    <row r="33" spans="1:12" ht="25" customHeight="1" x14ac:dyDescent="0.25">
      <c r="A33" s="88" t="s">
        <v>27</v>
      </c>
      <c r="B33" s="131">
        <v>16290</v>
      </c>
      <c r="C33" s="127" t="str">
        <f>IF($B33&lt;&gt;"",VLOOKUP($B33,Alla_anmälda,5,FALSE),"")</f>
        <v>Whoonehults Super Trouper</v>
      </c>
      <c r="D33" s="90" t="str">
        <f>IF($B33&lt;&gt;"",VLOOKUP($B33,Alla_anmälda,8,FALSE),"")</f>
        <v>H</v>
      </c>
      <c r="E33" s="91" t="s">
        <v>332</v>
      </c>
      <c r="F33" s="92">
        <v>4</v>
      </c>
      <c r="G33" s="89"/>
      <c r="H33" s="90" t="str">
        <f>IF($B33&lt;&gt;"",VLOOKUP($B33,Alla_anmälda,9,FALSE),"")</f>
        <v>Norrman Carina</v>
      </c>
      <c r="I33" s="90" t="str">
        <f>IF($B33&lt;&gt;"",VLOOKUP($B33,Alla_anmälda,10,FALSE),"")</f>
        <v>KAR</v>
      </c>
      <c r="J33" s="93"/>
      <c r="L33" s="102"/>
    </row>
    <row r="34" spans="1:12" ht="25" customHeight="1" x14ac:dyDescent="0.25">
      <c r="A34" s="88" t="s">
        <v>28</v>
      </c>
      <c r="B34" s="89">
        <v>1535</v>
      </c>
      <c r="C34" s="90" t="str">
        <f>IF($B34&lt;&gt;"",VLOOKUP($B34,Alla_anmälda,5,FALSE),"")</f>
        <v>Fennaur Mies Van Der Rohe</v>
      </c>
      <c r="D34" s="90" t="str">
        <f>IF($B34&lt;&gt;"",VLOOKUP($B34,Alla_anmälda,8,FALSE),"")</f>
        <v>H</v>
      </c>
      <c r="E34" s="91">
        <v>10.52</v>
      </c>
      <c r="F34" s="92">
        <v>2</v>
      </c>
      <c r="G34" s="89"/>
      <c r="H34" s="90" t="str">
        <f>IF($B34&lt;&gt;"",VLOOKUP($B34,Alla_anmälda,9,FALSE),"")</f>
        <v>Eklund Elin</v>
      </c>
      <c r="I34" s="90" t="str">
        <f>IF($B34&lt;&gt;"",VLOOKUP($B34,Alla_anmälda,10,FALSE),"")</f>
        <v>VÄS</v>
      </c>
      <c r="J34" s="93"/>
      <c r="L34" s="102"/>
    </row>
    <row r="35" spans="1:12" ht="25" customHeight="1" thickBot="1" x14ac:dyDescent="0.3">
      <c r="A35" s="94" t="s">
        <v>29</v>
      </c>
      <c r="B35" s="95">
        <v>1616</v>
      </c>
      <c r="C35" s="96" t="str">
        <f>IF($B35&lt;&gt;"",VLOOKUP($B35,Alla_anmälda,5,FALSE),"")</f>
        <v>Jelistaz Prince Of Memory Garden</v>
      </c>
      <c r="D35" s="96" t="str">
        <f>IF($B35&lt;&gt;"",VLOOKUP($B35,Alla_anmälda,8,FALSE),"")</f>
        <v>H</v>
      </c>
      <c r="E35" s="97">
        <v>10.6</v>
      </c>
      <c r="F35" s="98">
        <v>3</v>
      </c>
      <c r="G35" s="95"/>
      <c r="H35" s="96" t="str">
        <f>IF($B35&lt;&gt;"",VLOOKUP($B35,Alla_anmälda,9,FALSE),"")</f>
        <v xml:space="preserve">Vadlin Sofia </v>
      </c>
      <c r="I35" s="96" t="str">
        <f>IF($B35&lt;&gt;"",VLOOKUP($B35,Alla_anmälda,10,FALSE),"")</f>
        <v>VÄS</v>
      </c>
      <c r="J35" s="99"/>
      <c r="L35" s="102"/>
    </row>
    <row r="36" spans="1:12" ht="25" customHeight="1" thickTop="1" thickBot="1" x14ac:dyDescent="0.3">
      <c r="A36" s="77" t="str">
        <f>"HEAT "&amp;MID(A31,6,2)+1</f>
        <v>HEAT 8</v>
      </c>
    </row>
    <row r="37" spans="1:12" ht="25" customHeight="1" thickTop="1" x14ac:dyDescent="0.25">
      <c r="A37" s="82" t="s">
        <v>26</v>
      </c>
      <c r="B37" s="83"/>
      <c r="C37" s="84" t="str">
        <f>IF($B37&lt;&gt;"",VLOOKUP($B37,Alla_anmälda,5,FALSE),"")</f>
        <v/>
      </c>
      <c r="D37" s="84" t="str">
        <f>IF($B37&lt;&gt;"",VLOOKUP($B37,Alla_anmälda,8,FALSE),"")</f>
        <v/>
      </c>
      <c r="E37" s="85"/>
      <c r="F37" s="86"/>
      <c r="G37" s="83"/>
      <c r="H37" s="84" t="str">
        <f>IF($B37&lt;&gt;"",VLOOKUP($B37,Alla_anmälda,9,FALSE),"")</f>
        <v/>
      </c>
      <c r="I37" s="84" t="str">
        <f>IF($B37&lt;&gt;"",VLOOKUP($B37,Alla_anmälda,10,FALSE),"")</f>
        <v/>
      </c>
      <c r="J37" s="87"/>
    </row>
    <row r="38" spans="1:12" ht="25" customHeight="1" x14ac:dyDescent="0.25">
      <c r="A38" s="88" t="s">
        <v>27</v>
      </c>
      <c r="B38" s="89"/>
      <c r="C38" s="90" t="str">
        <f>IF($B38&lt;&gt;"",VLOOKUP($B38,Alla_anmälda,5,FALSE),"")</f>
        <v/>
      </c>
      <c r="D38" s="90" t="str">
        <f>IF($B38&lt;&gt;"",VLOOKUP($B38,Alla_anmälda,8,FALSE),"")</f>
        <v/>
      </c>
      <c r="E38" s="91"/>
      <c r="F38" s="92"/>
      <c r="G38" s="89"/>
      <c r="H38" s="90" t="str">
        <f>IF($B38&lt;&gt;"",VLOOKUP($B38,Alla_anmälda,9,FALSE),"")</f>
        <v/>
      </c>
      <c r="I38" s="90" t="str">
        <f>IF($B38&lt;&gt;"",VLOOKUP($B38,Alla_anmälda,10,FALSE),"")</f>
        <v/>
      </c>
      <c r="J38" s="93"/>
    </row>
    <row r="39" spans="1:12" ht="25" customHeight="1" x14ac:dyDescent="0.25">
      <c r="A39" s="88" t="s">
        <v>28</v>
      </c>
      <c r="B39" s="89"/>
      <c r="C39" s="90" t="str">
        <f>IF($B39&lt;&gt;"",VLOOKUP($B39,Alla_anmälda,5,FALSE),"")</f>
        <v/>
      </c>
      <c r="D39" s="90" t="str">
        <f>IF($B39&lt;&gt;"",VLOOKUP($B39,Alla_anmälda,8,FALSE),"")</f>
        <v/>
      </c>
      <c r="E39" s="91"/>
      <c r="F39" s="92"/>
      <c r="G39" s="89"/>
      <c r="H39" s="90" t="str">
        <f>IF($B39&lt;&gt;"",VLOOKUP($B39,Alla_anmälda,9,FALSE),"")</f>
        <v/>
      </c>
      <c r="I39" s="90" t="str">
        <f>IF($B39&lt;&gt;"",VLOOKUP($B39,Alla_anmälda,10,FALSE),"")</f>
        <v/>
      </c>
      <c r="J39" s="93"/>
    </row>
    <row r="40" spans="1:12" ht="25" customHeight="1" thickBot="1" x14ac:dyDescent="0.3">
      <c r="A40" s="94" t="s">
        <v>29</v>
      </c>
      <c r="B40" s="95"/>
      <c r="C40" s="96" t="str">
        <f>IF($B40&lt;&gt;"",VLOOKUP($B40,Alla_anmälda,5,FALSE),"")</f>
        <v/>
      </c>
      <c r="D40" s="96" t="str">
        <f>IF($B40&lt;&gt;"",VLOOKUP($B40,Alla_anmälda,8,FALSE),"")</f>
        <v/>
      </c>
      <c r="E40" s="97"/>
      <c r="F40" s="98"/>
      <c r="G40" s="95"/>
      <c r="H40" s="96" t="str">
        <f>IF($B40&lt;&gt;"",VLOOKUP($B40,Alla_anmälda,9,FALSE),"")</f>
        <v/>
      </c>
      <c r="I40" s="96" t="str">
        <f>IF($B40&lt;&gt;"",VLOOKUP($B40,Alla_anmälda,10,FALSE),"")</f>
        <v/>
      </c>
      <c r="J40" s="99"/>
    </row>
    <row r="41" spans="1:12" ht="25" hidden="1" customHeight="1" thickTop="1" thickBot="1" x14ac:dyDescent="0.3">
      <c r="A41" s="77" t="str">
        <f>"HEAT "&amp;MID(A36,6,2)+1</f>
        <v>HEAT 9</v>
      </c>
    </row>
    <row r="42" spans="1:12" ht="25" hidden="1" customHeight="1" thickTop="1" x14ac:dyDescent="0.25">
      <c r="A42" s="82" t="s">
        <v>26</v>
      </c>
      <c r="B42" s="83"/>
      <c r="C42" s="84" t="str">
        <f>IF($B42&lt;&gt;"",VLOOKUP($B42,Alla_anmälda,5,FALSE),"")</f>
        <v/>
      </c>
      <c r="D42" s="84" t="str">
        <f>IF($B42&lt;&gt;"",VLOOKUP($B42,Alla_anmälda,8,FALSE),"")</f>
        <v/>
      </c>
      <c r="E42" s="85"/>
      <c r="F42" s="86"/>
      <c r="G42" s="83"/>
      <c r="H42" s="84" t="str">
        <f>IF($B42&lt;&gt;"",VLOOKUP($B42,Alla_anmälda,9,FALSE),"")</f>
        <v/>
      </c>
      <c r="I42" s="84" t="str">
        <f>IF($B42&lt;&gt;"",VLOOKUP($B42,Alla_anmälda,10,FALSE),"")</f>
        <v/>
      </c>
      <c r="J42" s="87"/>
    </row>
    <row r="43" spans="1:12" ht="25" hidden="1" customHeight="1" x14ac:dyDescent="0.25">
      <c r="A43" s="88" t="s">
        <v>27</v>
      </c>
      <c r="B43" s="89"/>
      <c r="C43" s="90" t="str">
        <f>IF($B43&lt;&gt;"",VLOOKUP($B43,Alla_anmälda,5,FALSE),"")</f>
        <v/>
      </c>
      <c r="D43" s="90" t="str">
        <f>IF($B43&lt;&gt;"",VLOOKUP($B43,Alla_anmälda,8,FALSE),"")</f>
        <v/>
      </c>
      <c r="E43" s="91"/>
      <c r="F43" s="92"/>
      <c r="G43" s="89"/>
      <c r="H43" s="90" t="str">
        <f>IF($B43&lt;&gt;"",VLOOKUP($B43,Alla_anmälda,9,FALSE),"")</f>
        <v/>
      </c>
      <c r="I43" s="90" t="str">
        <f>IF($B43&lt;&gt;"",VLOOKUP($B43,Alla_anmälda,10,FALSE),"")</f>
        <v/>
      </c>
      <c r="J43" s="93"/>
    </row>
    <row r="44" spans="1:12" ht="25" hidden="1" customHeight="1" x14ac:dyDescent="0.25">
      <c r="A44" s="88" t="s">
        <v>28</v>
      </c>
      <c r="B44" s="89"/>
      <c r="C44" s="90" t="str">
        <f>IF($B44&lt;&gt;"",VLOOKUP($B44,Alla_anmälda,5,FALSE),"")</f>
        <v/>
      </c>
      <c r="D44" s="90" t="str">
        <f>IF($B44&lt;&gt;"",VLOOKUP($B44,Alla_anmälda,8,FALSE),"")</f>
        <v/>
      </c>
      <c r="E44" s="91"/>
      <c r="F44" s="92"/>
      <c r="G44" s="89"/>
      <c r="H44" s="90" t="str">
        <f>IF($B44&lt;&gt;"",VLOOKUP($B44,Alla_anmälda,9,FALSE),"")</f>
        <v/>
      </c>
      <c r="I44" s="90" t="str">
        <f>IF($B44&lt;&gt;"",VLOOKUP($B44,Alla_anmälda,10,FALSE),"")</f>
        <v/>
      </c>
      <c r="J44" s="93"/>
    </row>
    <row r="45" spans="1:12" ht="25" hidden="1" customHeight="1" thickBot="1" x14ac:dyDescent="0.3">
      <c r="A45" s="94" t="s">
        <v>29</v>
      </c>
      <c r="B45" s="95"/>
      <c r="C45" s="96" t="str">
        <f>IF($B45&lt;&gt;"",VLOOKUP($B45,Alla_anmälda,5,FALSE),"")</f>
        <v/>
      </c>
      <c r="D45" s="96" t="str">
        <f>IF($B45&lt;&gt;"",VLOOKUP($B45,Alla_anmälda,8,FALSE),"")</f>
        <v/>
      </c>
      <c r="E45" s="97"/>
      <c r="F45" s="98"/>
      <c r="G45" s="95"/>
      <c r="H45" s="96" t="str">
        <f>IF($B45&lt;&gt;"",VLOOKUP($B45,Alla_anmälda,9,FALSE),"")</f>
        <v/>
      </c>
      <c r="I45" s="96" t="str">
        <f>IF($B45&lt;&gt;"",VLOOKUP($B45,Alla_anmälda,10,FALSE),"")</f>
        <v/>
      </c>
      <c r="J45" s="99"/>
    </row>
    <row r="46" spans="1:12" ht="25" hidden="1" customHeight="1" thickTop="1" thickBot="1" x14ac:dyDescent="0.3">
      <c r="A46" s="77" t="str">
        <f>"HEAT "&amp;MID(A41,6,2)+1</f>
        <v>HEAT 10</v>
      </c>
    </row>
    <row r="47" spans="1:12" ht="25" hidden="1" customHeight="1" thickTop="1" x14ac:dyDescent="0.25">
      <c r="A47" s="82" t="s">
        <v>26</v>
      </c>
      <c r="B47" s="83"/>
      <c r="C47" s="84" t="str">
        <f>IF($B47&lt;&gt;"",VLOOKUP($B47,Alla_anmälda,5,FALSE),"")</f>
        <v/>
      </c>
      <c r="D47" s="84" t="str">
        <f>IF($B47&lt;&gt;"",VLOOKUP($B47,Alla_anmälda,8,FALSE),"")</f>
        <v/>
      </c>
      <c r="E47" s="85"/>
      <c r="F47" s="86"/>
      <c r="G47" s="83"/>
      <c r="H47" s="84" t="str">
        <f>IF($B47&lt;&gt;"",VLOOKUP($B47,Alla_anmälda,9,FALSE),"")</f>
        <v/>
      </c>
      <c r="I47" s="84" t="str">
        <f>IF($B47&lt;&gt;"",VLOOKUP($B47,Alla_anmälda,10,FALSE),"")</f>
        <v/>
      </c>
      <c r="J47" s="87"/>
    </row>
    <row r="48" spans="1:12" ht="25" hidden="1" customHeight="1" x14ac:dyDescent="0.25">
      <c r="A48" s="88" t="s">
        <v>27</v>
      </c>
      <c r="B48" s="89"/>
      <c r="C48" s="90" t="str">
        <f>IF($B48&lt;&gt;"",VLOOKUP($B48,Alla_anmälda,5,FALSE),"")</f>
        <v/>
      </c>
      <c r="D48" s="90" t="str">
        <f>IF($B48&lt;&gt;"",VLOOKUP($B48,Alla_anmälda,8,FALSE),"")</f>
        <v/>
      </c>
      <c r="E48" s="91"/>
      <c r="F48" s="92"/>
      <c r="G48" s="89"/>
      <c r="H48" s="90" t="str">
        <f>IF($B48&lt;&gt;"",VLOOKUP($B48,Alla_anmälda,9,FALSE),"")</f>
        <v/>
      </c>
      <c r="I48" s="90" t="str">
        <f>IF($B48&lt;&gt;"",VLOOKUP($B48,Alla_anmälda,10,FALSE),"")</f>
        <v/>
      </c>
      <c r="J48" s="93"/>
    </row>
    <row r="49" spans="1:11" ht="25" hidden="1" customHeight="1" x14ac:dyDescent="0.25">
      <c r="A49" s="88" t="s">
        <v>28</v>
      </c>
      <c r="B49" s="89"/>
      <c r="C49" s="90" t="str">
        <f>IF($B49&lt;&gt;"",VLOOKUP($B49,Alla_anmälda,5,FALSE),"")</f>
        <v/>
      </c>
      <c r="D49" s="90" t="str">
        <f>IF($B49&lt;&gt;"",VLOOKUP($B49,Alla_anmälda,8,FALSE),"")</f>
        <v/>
      </c>
      <c r="E49" s="91"/>
      <c r="F49" s="92"/>
      <c r="G49" s="89"/>
      <c r="H49" s="90" t="str">
        <f>IF($B49&lt;&gt;"",VLOOKUP($B49,Alla_anmälda,9,FALSE),"")</f>
        <v/>
      </c>
      <c r="I49" s="90" t="str">
        <f>IF($B49&lt;&gt;"",VLOOKUP($B49,Alla_anmälda,10,FALSE),"")</f>
        <v/>
      </c>
      <c r="J49" s="93"/>
    </row>
    <row r="50" spans="1:11" ht="25" hidden="1" customHeight="1" thickBot="1" x14ac:dyDescent="0.3">
      <c r="A50" s="94" t="s">
        <v>29</v>
      </c>
      <c r="B50" s="95"/>
      <c r="C50" s="96" t="str">
        <f>IF($B50&lt;&gt;"",VLOOKUP($B50,Alla_anmälda,5,FALSE),"")</f>
        <v/>
      </c>
      <c r="D50" s="96" t="str">
        <f>IF($B50&lt;&gt;"",VLOOKUP($B50,Alla_anmälda,8,FALSE),"")</f>
        <v/>
      </c>
      <c r="E50" s="97"/>
      <c r="F50" s="98"/>
      <c r="G50" s="95"/>
      <c r="H50" s="96" t="str">
        <f>IF($B50&lt;&gt;"",VLOOKUP($B50,Alla_anmälda,9,FALSE),"")</f>
        <v/>
      </c>
      <c r="I50" s="96" t="str">
        <f>IF($B50&lt;&gt;"",VLOOKUP($B50,Alla_anmälda,10,FALSE),"")</f>
        <v/>
      </c>
      <c r="J50" s="99"/>
      <c r="K50" s="79" t="s">
        <v>11</v>
      </c>
    </row>
    <row r="51" spans="1:11" ht="25" hidden="1" customHeight="1" thickTop="1" thickBot="1" x14ac:dyDescent="0.3">
      <c r="A51" s="77" t="str">
        <f>"HEAT "&amp;MID(A46,6,2)+1</f>
        <v>HEAT 11</v>
      </c>
    </row>
    <row r="52" spans="1:11" ht="25" hidden="1" customHeight="1" thickTop="1" x14ac:dyDescent="0.25">
      <c r="A52" s="82" t="s">
        <v>26</v>
      </c>
      <c r="B52" s="83"/>
      <c r="C52" s="84" t="str">
        <f>IF($B52&lt;&gt;"",VLOOKUP($B52,Alla_anmälda,5,FALSE),"")</f>
        <v/>
      </c>
      <c r="D52" s="84" t="str">
        <f>IF($B52&lt;&gt;"",VLOOKUP($B52,Alla_anmälda,8,FALSE),"")</f>
        <v/>
      </c>
      <c r="E52" s="85"/>
      <c r="F52" s="86"/>
      <c r="G52" s="83"/>
      <c r="H52" s="84" t="str">
        <f>IF($B52&lt;&gt;"",VLOOKUP($B52,Alla_anmälda,9,FALSE),"")</f>
        <v/>
      </c>
      <c r="I52" s="84" t="str">
        <f>IF($B52&lt;&gt;"",VLOOKUP($B52,Alla_anmälda,10,FALSE),"")</f>
        <v/>
      </c>
      <c r="J52" s="87"/>
    </row>
    <row r="53" spans="1:11" ht="25" hidden="1" customHeight="1" x14ac:dyDescent="0.25">
      <c r="A53" s="88" t="s">
        <v>27</v>
      </c>
      <c r="B53" s="89"/>
      <c r="C53" s="90" t="str">
        <f>IF($B53&lt;&gt;"",VLOOKUP($B53,Alla_anmälda,5,FALSE),"")</f>
        <v/>
      </c>
      <c r="D53" s="90" t="str">
        <f>IF($B53&lt;&gt;"",VLOOKUP($B53,Alla_anmälda,8,FALSE),"")</f>
        <v/>
      </c>
      <c r="E53" s="91"/>
      <c r="F53" s="92"/>
      <c r="G53" s="89"/>
      <c r="H53" s="90" t="str">
        <f>IF($B53&lt;&gt;"",VLOOKUP($B53,Alla_anmälda,9,FALSE),"")</f>
        <v/>
      </c>
      <c r="I53" s="90" t="str">
        <f>IF($B53&lt;&gt;"",VLOOKUP($B53,Alla_anmälda,10,FALSE),"")</f>
        <v/>
      </c>
      <c r="J53" s="93"/>
    </row>
    <row r="54" spans="1:11" ht="25" hidden="1" customHeight="1" x14ac:dyDescent="0.25">
      <c r="A54" s="88" t="s">
        <v>28</v>
      </c>
      <c r="B54" s="89"/>
      <c r="C54" s="90" t="str">
        <f>IF($B54&lt;&gt;"",VLOOKUP($B54,Alla_anmälda,5,FALSE),"")</f>
        <v/>
      </c>
      <c r="D54" s="90" t="str">
        <f>IF($B54&lt;&gt;"",VLOOKUP($B54,Alla_anmälda,8,FALSE),"")</f>
        <v/>
      </c>
      <c r="E54" s="91"/>
      <c r="F54" s="92"/>
      <c r="G54" s="89"/>
      <c r="H54" s="90" t="str">
        <f>IF($B54&lt;&gt;"",VLOOKUP($B54,Alla_anmälda,9,FALSE),"")</f>
        <v/>
      </c>
      <c r="I54" s="90" t="str">
        <f>IF($B54&lt;&gt;"",VLOOKUP($B54,Alla_anmälda,10,FALSE),"")</f>
        <v/>
      </c>
      <c r="J54" s="93"/>
    </row>
    <row r="55" spans="1:11" ht="25" hidden="1" customHeight="1" thickBot="1" x14ac:dyDescent="0.3">
      <c r="A55" s="94" t="s">
        <v>29</v>
      </c>
      <c r="B55" s="95"/>
      <c r="C55" s="96" t="str">
        <f>IF($B55&lt;&gt;"",VLOOKUP($B55,Alla_anmälda,5,FALSE),"")</f>
        <v/>
      </c>
      <c r="D55" s="96" t="str">
        <f>IF($B55&lt;&gt;"",VLOOKUP($B55,Alla_anmälda,8,FALSE),"")</f>
        <v/>
      </c>
      <c r="E55" s="97"/>
      <c r="F55" s="98"/>
      <c r="G55" s="95"/>
      <c r="H55" s="96" t="str">
        <f>IF($B55&lt;&gt;"",VLOOKUP($B55,Alla_anmälda,9,FALSE),"")</f>
        <v/>
      </c>
      <c r="I55" s="96" t="str">
        <f>IF($B55&lt;&gt;"",VLOOKUP($B55,Alla_anmälda,10,FALSE),"")</f>
        <v/>
      </c>
      <c r="J55" s="99"/>
    </row>
    <row r="56" spans="1:11" ht="25" hidden="1" customHeight="1" thickTop="1" thickBot="1" x14ac:dyDescent="0.3">
      <c r="A56" s="77" t="str">
        <f>"HEAT "&amp;MID(A51,6,2)+1</f>
        <v>HEAT 12</v>
      </c>
    </row>
    <row r="57" spans="1:11" ht="25" hidden="1" customHeight="1" thickTop="1" x14ac:dyDescent="0.25">
      <c r="A57" s="82" t="s">
        <v>26</v>
      </c>
      <c r="B57" s="83"/>
      <c r="C57" s="84" t="str">
        <f>IF($B57&lt;&gt;"",VLOOKUP($B57,Alla_anmälda,5,FALSE),"")</f>
        <v/>
      </c>
      <c r="D57" s="84" t="str">
        <f>IF($B57&lt;&gt;"",VLOOKUP($B57,Alla_anmälda,8,FALSE),"")</f>
        <v/>
      </c>
      <c r="E57" s="85"/>
      <c r="F57" s="86"/>
      <c r="G57" s="83"/>
      <c r="H57" s="84" t="str">
        <f>IF($B57&lt;&gt;"",VLOOKUP($B57,Alla_anmälda,9,FALSE),"")</f>
        <v/>
      </c>
      <c r="I57" s="84" t="str">
        <f>IF($B57&lt;&gt;"",VLOOKUP($B57,Alla_anmälda,10,FALSE),"")</f>
        <v/>
      </c>
      <c r="J57" s="87"/>
    </row>
    <row r="58" spans="1:11" ht="25" hidden="1" customHeight="1" x14ac:dyDescent="0.25">
      <c r="A58" s="88" t="s">
        <v>27</v>
      </c>
      <c r="B58" s="89"/>
      <c r="C58" s="90" t="str">
        <f>IF($B58&lt;&gt;"",VLOOKUP($B58,Alla_anmälda,5,FALSE),"")</f>
        <v/>
      </c>
      <c r="D58" s="90" t="str">
        <f>IF($B58&lt;&gt;"",VLOOKUP($B58,Alla_anmälda,8,FALSE),"")</f>
        <v/>
      </c>
      <c r="E58" s="91"/>
      <c r="F58" s="92"/>
      <c r="G58" s="89"/>
      <c r="H58" s="90" t="str">
        <f>IF($B58&lt;&gt;"",VLOOKUP($B58,Alla_anmälda,9,FALSE),"")</f>
        <v/>
      </c>
      <c r="I58" s="90" t="str">
        <f>IF($B58&lt;&gt;"",VLOOKUP($B58,Alla_anmälda,10,FALSE),"")</f>
        <v/>
      </c>
      <c r="J58" s="93"/>
    </row>
    <row r="59" spans="1:11" ht="25" hidden="1" customHeight="1" x14ac:dyDescent="0.25">
      <c r="A59" s="88" t="s">
        <v>28</v>
      </c>
      <c r="B59" s="89"/>
      <c r="C59" s="90" t="str">
        <f>IF($B59&lt;&gt;"",VLOOKUP($B59,Alla_anmälda,5,FALSE),"")</f>
        <v/>
      </c>
      <c r="D59" s="90" t="str">
        <f>IF($B59&lt;&gt;"",VLOOKUP($B59,Alla_anmälda,8,FALSE),"")</f>
        <v/>
      </c>
      <c r="E59" s="91"/>
      <c r="F59" s="92"/>
      <c r="G59" s="89"/>
      <c r="H59" s="90" t="str">
        <f>IF($B59&lt;&gt;"",VLOOKUP($B59,Alla_anmälda,9,FALSE),"")</f>
        <v/>
      </c>
      <c r="I59" s="90" t="str">
        <f>IF($B59&lt;&gt;"",VLOOKUP($B59,Alla_anmälda,10,FALSE),"")</f>
        <v/>
      </c>
      <c r="J59" s="93"/>
    </row>
    <row r="60" spans="1:11" ht="25" hidden="1" customHeight="1" thickBot="1" x14ac:dyDescent="0.3">
      <c r="A60" s="94" t="s">
        <v>29</v>
      </c>
      <c r="B60" s="95"/>
      <c r="C60" s="96" t="str">
        <f>IF($B60&lt;&gt;"",VLOOKUP($B60,Alla_anmälda,5,FALSE),"")</f>
        <v/>
      </c>
      <c r="D60" s="96" t="str">
        <f>IF($B60&lt;&gt;"",VLOOKUP($B60,Alla_anmälda,8,FALSE),"")</f>
        <v/>
      </c>
      <c r="E60" s="97"/>
      <c r="F60" s="98"/>
      <c r="G60" s="95"/>
      <c r="H60" s="96" t="str">
        <f>IF($B60&lt;&gt;"",VLOOKUP($B60,Alla_anmälda,9,FALSE),"")</f>
        <v/>
      </c>
      <c r="I60" s="96" t="str">
        <f>IF($B60&lt;&gt;"",VLOOKUP($B60,Alla_anmälda,10,FALSE),"")</f>
        <v/>
      </c>
      <c r="J60" s="99"/>
    </row>
    <row r="61" spans="1:11" ht="25" hidden="1" customHeight="1" thickTop="1" thickBot="1" x14ac:dyDescent="0.3">
      <c r="A61" s="77" t="str">
        <f>"HEAT "&amp;MID(A56,6,2)+1</f>
        <v>HEAT 13</v>
      </c>
    </row>
    <row r="62" spans="1:11" ht="25" hidden="1" customHeight="1" thickTop="1" x14ac:dyDescent="0.25">
      <c r="A62" s="82" t="s">
        <v>26</v>
      </c>
      <c r="B62" s="83"/>
      <c r="C62" s="84" t="str">
        <f>IF($B62&lt;&gt;"",VLOOKUP($B62,Alla_anmälda,5,FALSE),"")</f>
        <v/>
      </c>
      <c r="D62" s="84" t="str">
        <f>IF($B62&lt;&gt;"",VLOOKUP($B62,Alla_anmälda,8,FALSE),"")</f>
        <v/>
      </c>
      <c r="E62" s="85"/>
      <c r="F62" s="86"/>
      <c r="G62" s="83"/>
      <c r="H62" s="84" t="str">
        <f>IF($B62&lt;&gt;"",VLOOKUP($B62,Alla_anmälda,9,FALSE),"")</f>
        <v/>
      </c>
      <c r="I62" s="84" t="str">
        <f>IF($B62&lt;&gt;"",VLOOKUP($B62,Alla_anmälda,10,FALSE),"")</f>
        <v/>
      </c>
      <c r="J62" s="87"/>
    </row>
    <row r="63" spans="1:11" ht="25" hidden="1" customHeight="1" x14ac:dyDescent="0.25">
      <c r="A63" s="88" t="s">
        <v>27</v>
      </c>
      <c r="B63" s="89"/>
      <c r="C63" s="90" t="str">
        <f>IF($B63&lt;&gt;"",VLOOKUP($B63,Alla_anmälda,5,FALSE),"")</f>
        <v/>
      </c>
      <c r="D63" s="90" t="str">
        <f>IF($B63&lt;&gt;"",VLOOKUP($B63,Alla_anmälda,8,FALSE),"")</f>
        <v/>
      </c>
      <c r="E63" s="91"/>
      <c r="F63" s="92"/>
      <c r="G63" s="89"/>
      <c r="H63" s="90" t="str">
        <f>IF($B63&lt;&gt;"",VLOOKUP($B63,Alla_anmälda,9,FALSE),"")</f>
        <v/>
      </c>
      <c r="I63" s="90" t="str">
        <f>IF($B63&lt;&gt;"",VLOOKUP($B63,Alla_anmälda,10,FALSE),"")</f>
        <v/>
      </c>
      <c r="J63" s="93"/>
    </row>
    <row r="64" spans="1:11" ht="25" hidden="1" customHeight="1" x14ac:dyDescent="0.25">
      <c r="A64" s="88" t="s">
        <v>28</v>
      </c>
      <c r="B64" s="89"/>
      <c r="C64" s="90" t="str">
        <f>IF($B64&lt;&gt;"",VLOOKUP($B64,Alla_anmälda,5,FALSE),"")</f>
        <v/>
      </c>
      <c r="D64" s="90" t="str">
        <f>IF($B64&lt;&gt;"",VLOOKUP($B64,Alla_anmälda,8,FALSE),"")</f>
        <v/>
      </c>
      <c r="E64" s="91"/>
      <c r="F64" s="92"/>
      <c r="G64" s="89"/>
      <c r="H64" s="90" t="str">
        <f>IF($B64&lt;&gt;"",VLOOKUP($B64,Alla_anmälda,9,FALSE),"")</f>
        <v/>
      </c>
      <c r="I64" s="90" t="str">
        <f>IF($B64&lt;&gt;"",VLOOKUP($B64,Alla_anmälda,10,FALSE),"")</f>
        <v/>
      </c>
      <c r="J64" s="93"/>
    </row>
    <row r="65" spans="1:10" ht="25" hidden="1" customHeight="1" thickBot="1" x14ac:dyDescent="0.3">
      <c r="A65" s="94" t="s">
        <v>29</v>
      </c>
      <c r="B65" s="95"/>
      <c r="C65" s="96" t="str">
        <f>IF($B65&lt;&gt;"",VLOOKUP($B65,Alla_anmälda,5,FALSE),"")</f>
        <v/>
      </c>
      <c r="D65" s="96" t="str">
        <f>IF($B65&lt;&gt;"",VLOOKUP($B65,Alla_anmälda,8,FALSE),"")</f>
        <v/>
      </c>
      <c r="E65" s="97"/>
      <c r="F65" s="98"/>
      <c r="G65" s="95"/>
      <c r="H65" s="96" t="str">
        <f>IF($B65&lt;&gt;"",VLOOKUP($B65,Alla_anmälda,9,FALSE),"")</f>
        <v/>
      </c>
      <c r="I65" s="96" t="str">
        <f>IF($B65&lt;&gt;"",VLOOKUP($B65,Alla_anmälda,10,FALSE),"")</f>
        <v/>
      </c>
      <c r="J65" s="99"/>
    </row>
    <row r="66" spans="1:10" ht="25" hidden="1" customHeight="1" thickTop="1" thickBot="1" x14ac:dyDescent="0.3">
      <c r="A66" s="77" t="str">
        <f>"HEAT "&amp;MID(A61,6,2)+1</f>
        <v>HEAT 14</v>
      </c>
      <c r="C66" s="79" t="s">
        <v>11</v>
      </c>
    </row>
    <row r="67" spans="1:10" ht="25" hidden="1" customHeight="1" thickTop="1" x14ac:dyDescent="0.25">
      <c r="A67" s="82" t="s">
        <v>26</v>
      </c>
      <c r="B67" s="83"/>
      <c r="C67" s="84" t="str">
        <f>IF($B67&lt;&gt;"",VLOOKUP($B67,Alla_anmälda,5,FALSE),"")</f>
        <v/>
      </c>
      <c r="D67" s="84" t="str">
        <f>IF($B67&lt;&gt;"",VLOOKUP($B67,Alla_anmälda,8,FALSE),"")</f>
        <v/>
      </c>
      <c r="E67" s="85"/>
      <c r="F67" s="86"/>
      <c r="G67" s="83"/>
      <c r="H67" s="84" t="str">
        <f>IF($B67&lt;&gt;"",VLOOKUP($B67,Alla_anmälda,9,FALSE),"")</f>
        <v/>
      </c>
      <c r="I67" s="84" t="str">
        <f>IF($B67&lt;&gt;"",VLOOKUP($B67,Alla_anmälda,10,FALSE),"")</f>
        <v/>
      </c>
      <c r="J67" s="87"/>
    </row>
    <row r="68" spans="1:10" ht="25" hidden="1" customHeight="1" x14ac:dyDescent="0.25">
      <c r="A68" s="88" t="s">
        <v>27</v>
      </c>
      <c r="B68" s="89"/>
      <c r="C68" s="90" t="str">
        <f>IF($B68&lt;&gt;"",VLOOKUP($B68,Alla_anmälda,5,FALSE),"")</f>
        <v/>
      </c>
      <c r="D68" s="90" t="str">
        <f>IF($B68&lt;&gt;"",VLOOKUP($B68,Alla_anmälda,8,FALSE),"")</f>
        <v/>
      </c>
      <c r="E68" s="91"/>
      <c r="F68" s="92"/>
      <c r="G68" s="89"/>
      <c r="H68" s="90" t="str">
        <f>IF($B68&lt;&gt;"",VLOOKUP($B68,Alla_anmälda,9,FALSE),"")</f>
        <v/>
      </c>
      <c r="I68" s="90" t="str">
        <f>IF($B68&lt;&gt;"",VLOOKUP($B68,Alla_anmälda,10,FALSE),"")</f>
        <v/>
      </c>
      <c r="J68" s="93"/>
    </row>
    <row r="69" spans="1:10" ht="25" hidden="1" customHeight="1" x14ac:dyDescent="0.25">
      <c r="A69" s="88" t="s">
        <v>28</v>
      </c>
      <c r="B69" s="89"/>
      <c r="C69" s="90" t="str">
        <f>IF($B69&lt;&gt;"",VLOOKUP($B69,Alla_anmälda,5,FALSE),"")</f>
        <v/>
      </c>
      <c r="D69" s="90" t="str">
        <f>IF($B69&lt;&gt;"",VLOOKUP($B69,Alla_anmälda,8,FALSE),"")</f>
        <v/>
      </c>
      <c r="E69" s="91"/>
      <c r="F69" s="92"/>
      <c r="G69" s="89"/>
      <c r="H69" s="90" t="str">
        <f>IF($B69&lt;&gt;"",VLOOKUP($B69,Alla_anmälda,9,FALSE),"")</f>
        <v/>
      </c>
      <c r="I69" s="90" t="str">
        <f>IF($B69&lt;&gt;"",VLOOKUP($B69,Alla_anmälda,10,FALSE),"")</f>
        <v/>
      </c>
      <c r="J69" s="93"/>
    </row>
    <row r="70" spans="1:10" ht="25" hidden="1" customHeight="1" thickBot="1" x14ac:dyDescent="0.3">
      <c r="A70" s="94" t="s">
        <v>29</v>
      </c>
      <c r="B70" s="95"/>
      <c r="C70" s="96" t="str">
        <f>IF($B70&lt;&gt;"",VLOOKUP($B70,Alla_anmälda,5,FALSE),"")</f>
        <v/>
      </c>
      <c r="D70" s="96" t="str">
        <f>IF($B70&lt;&gt;"",VLOOKUP($B70,Alla_anmälda,8,FALSE),"")</f>
        <v/>
      </c>
      <c r="E70" s="97"/>
      <c r="F70" s="98"/>
      <c r="G70" s="95"/>
      <c r="H70" s="96" t="str">
        <f>IF($B70&lt;&gt;"",VLOOKUP($B70,Alla_anmälda,9,FALSE),"")</f>
        <v/>
      </c>
      <c r="I70" s="96" t="str">
        <f>IF($B70&lt;&gt;"",VLOOKUP($B70,Alla_anmälda,10,FALSE),"")</f>
        <v/>
      </c>
      <c r="J70" s="99"/>
    </row>
    <row r="71" spans="1:10" ht="20" hidden="1" customHeight="1" thickTop="1" thickBot="1" x14ac:dyDescent="0.3">
      <c r="A71" s="77" t="str">
        <f>"HEAT "&amp;MID(A66,6,2)+1</f>
        <v>HEAT 15</v>
      </c>
    </row>
    <row r="72" spans="1:10" ht="20" hidden="1" customHeight="1" thickTop="1" x14ac:dyDescent="0.25">
      <c r="A72" s="82" t="s">
        <v>26</v>
      </c>
      <c r="B72" s="83"/>
      <c r="C72" s="84" t="str">
        <f>IF($B72&lt;&gt;"",VLOOKUP($B72,Alla_anmälda,5,FALSE),"")</f>
        <v/>
      </c>
      <c r="D72" s="84" t="str">
        <f>IF($B72&lt;&gt;"",VLOOKUP($B72,Alla_anmälda,8,FALSE),"")</f>
        <v/>
      </c>
      <c r="E72" s="85"/>
      <c r="F72" s="86"/>
      <c r="G72" s="83"/>
      <c r="H72" s="84" t="str">
        <f>IF($B72&lt;&gt;"",VLOOKUP($B72,Alla_anmälda,9,FALSE),"")</f>
        <v/>
      </c>
      <c r="I72" s="84" t="str">
        <f>IF($B72&lt;&gt;"",VLOOKUP($B72,Alla_anmälda,10,FALSE),"")</f>
        <v/>
      </c>
      <c r="J72" s="87"/>
    </row>
    <row r="73" spans="1:10" ht="20" hidden="1" customHeight="1" x14ac:dyDescent="0.25">
      <c r="A73" s="88" t="s">
        <v>27</v>
      </c>
      <c r="B73" s="89"/>
      <c r="C73" s="90" t="str">
        <f>IF($B73&lt;&gt;"",VLOOKUP($B73,Alla_anmälda,5,FALSE),"")</f>
        <v/>
      </c>
      <c r="D73" s="90" t="str">
        <f>IF($B73&lt;&gt;"",VLOOKUP($B73,Alla_anmälda,8,FALSE),"")</f>
        <v/>
      </c>
      <c r="E73" s="91"/>
      <c r="F73" s="92"/>
      <c r="G73" s="89"/>
      <c r="H73" s="90" t="str">
        <f>IF($B73&lt;&gt;"",VLOOKUP($B73,Alla_anmälda,9,FALSE),"")</f>
        <v/>
      </c>
      <c r="I73" s="90" t="str">
        <f>IF($B73&lt;&gt;"",VLOOKUP($B73,Alla_anmälda,10,FALSE),"")</f>
        <v/>
      </c>
      <c r="J73" s="93"/>
    </row>
    <row r="74" spans="1:10" ht="20" hidden="1" customHeight="1" x14ac:dyDescent="0.25">
      <c r="A74" s="88" t="s">
        <v>28</v>
      </c>
      <c r="B74" s="89"/>
      <c r="C74" s="90" t="str">
        <f>IF($B74&lt;&gt;"",VLOOKUP($B74,Alla_anmälda,5,FALSE),"")</f>
        <v/>
      </c>
      <c r="D74" s="90" t="str">
        <f>IF($B74&lt;&gt;"",VLOOKUP($B74,Alla_anmälda,8,FALSE),"")</f>
        <v/>
      </c>
      <c r="E74" s="91"/>
      <c r="F74" s="92"/>
      <c r="G74" s="89"/>
      <c r="H74" s="90" t="str">
        <f>IF($B74&lt;&gt;"",VLOOKUP($B74,Alla_anmälda,9,FALSE),"")</f>
        <v/>
      </c>
      <c r="I74" s="90" t="str">
        <f>IF($B74&lt;&gt;"",VLOOKUP($B74,Alla_anmälda,10,FALSE),"")</f>
        <v/>
      </c>
      <c r="J74" s="93"/>
    </row>
    <row r="75" spans="1:10" ht="20" hidden="1" customHeight="1" thickBot="1" x14ac:dyDescent="0.3">
      <c r="A75" s="94" t="s">
        <v>29</v>
      </c>
      <c r="B75" s="95"/>
      <c r="C75" s="96" t="str">
        <f>IF($B75&lt;&gt;"",VLOOKUP($B75,Alla_anmälda,5,FALSE),"")</f>
        <v/>
      </c>
      <c r="D75" s="96" t="str">
        <f>IF($B75&lt;&gt;"",VLOOKUP($B75,Alla_anmälda,8,FALSE),"")</f>
        <v/>
      </c>
      <c r="E75" s="97"/>
      <c r="F75" s="98"/>
      <c r="G75" s="95"/>
      <c r="H75" s="96" t="str">
        <f>IF($B75&lt;&gt;"",VLOOKUP($B75,Alla_anmälda,9,FALSE),"")</f>
        <v/>
      </c>
      <c r="I75" s="96" t="str">
        <f>IF($B75&lt;&gt;"",VLOOKUP($B75,Alla_anmälda,10,FALSE),"")</f>
        <v/>
      </c>
      <c r="J75" s="99"/>
    </row>
    <row r="76" spans="1:10" ht="20" hidden="1" customHeight="1" thickTop="1" thickBot="1" x14ac:dyDescent="0.3">
      <c r="A76" s="77" t="str">
        <f>"HEAT "&amp;MID(A71,6,2)+1</f>
        <v>HEAT 16</v>
      </c>
    </row>
    <row r="77" spans="1:10" ht="20" hidden="1" customHeight="1" thickTop="1" x14ac:dyDescent="0.25">
      <c r="A77" s="82" t="s">
        <v>26</v>
      </c>
      <c r="B77" s="83"/>
      <c r="C77" s="84" t="str">
        <f>IF($B77&lt;&gt;"",VLOOKUP($B77,Alla_anmälda,5,FALSE),"")</f>
        <v/>
      </c>
      <c r="D77" s="84" t="str">
        <f>IF($B77&lt;&gt;"",VLOOKUP($B77,Alla_anmälda,8,FALSE),"")</f>
        <v/>
      </c>
      <c r="E77" s="85"/>
      <c r="F77" s="86"/>
      <c r="G77" s="83"/>
      <c r="H77" s="84" t="str">
        <f>IF($B77&lt;&gt;"",VLOOKUP($B77,Alla_anmälda,9,FALSE),"")</f>
        <v/>
      </c>
      <c r="I77" s="84" t="str">
        <f>IF($B77&lt;&gt;"",VLOOKUP($B77,Alla_anmälda,10,FALSE),"")</f>
        <v/>
      </c>
      <c r="J77" s="87"/>
    </row>
    <row r="78" spans="1:10" ht="20" hidden="1" customHeight="1" x14ac:dyDescent="0.25">
      <c r="A78" s="88" t="s">
        <v>27</v>
      </c>
      <c r="B78" s="89"/>
      <c r="C78" s="90" t="str">
        <f>IF($B78&lt;&gt;"",VLOOKUP($B78,Alla_anmälda,5,FALSE),"")</f>
        <v/>
      </c>
      <c r="D78" s="90" t="str">
        <f>IF($B78&lt;&gt;"",VLOOKUP($B78,Alla_anmälda,8,FALSE),"")</f>
        <v/>
      </c>
      <c r="E78" s="91"/>
      <c r="F78" s="92"/>
      <c r="G78" s="89"/>
      <c r="H78" s="90" t="str">
        <f>IF($B78&lt;&gt;"",VLOOKUP($B78,Alla_anmälda,9,FALSE),"")</f>
        <v/>
      </c>
      <c r="I78" s="90" t="str">
        <f>IF($B78&lt;&gt;"",VLOOKUP($B78,Alla_anmälda,10,FALSE),"")</f>
        <v/>
      </c>
      <c r="J78" s="93"/>
    </row>
    <row r="79" spans="1:10" ht="20" hidden="1" customHeight="1" x14ac:dyDescent="0.25">
      <c r="A79" s="88" t="s">
        <v>28</v>
      </c>
      <c r="B79" s="89"/>
      <c r="C79" s="90" t="str">
        <f>IF($B79&lt;&gt;"",VLOOKUP($B79,Alla_anmälda,5,FALSE),"")</f>
        <v/>
      </c>
      <c r="D79" s="90" t="str">
        <f>IF($B79&lt;&gt;"",VLOOKUP($B79,Alla_anmälda,8,FALSE),"")</f>
        <v/>
      </c>
      <c r="E79" s="91"/>
      <c r="F79" s="92"/>
      <c r="G79" s="89"/>
      <c r="H79" s="90" t="str">
        <f>IF($B79&lt;&gt;"",VLOOKUP($B79,Alla_anmälda,9,FALSE),"")</f>
        <v/>
      </c>
      <c r="I79" s="90" t="str">
        <f>IF($B79&lt;&gt;"",VLOOKUP($B79,Alla_anmälda,10,FALSE),"")</f>
        <v/>
      </c>
      <c r="J79" s="93"/>
    </row>
    <row r="80" spans="1:10" ht="20" hidden="1" customHeight="1" thickBot="1" x14ac:dyDescent="0.3">
      <c r="A80" s="94" t="s">
        <v>29</v>
      </c>
      <c r="B80" s="95"/>
      <c r="C80" s="96" t="str">
        <f>IF($B80&lt;&gt;"",VLOOKUP($B80,Alla_anmälda,5,FALSE),"")</f>
        <v/>
      </c>
      <c r="D80" s="96" t="str">
        <f>IF($B80&lt;&gt;"",VLOOKUP($B80,Alla_anmälda,8,FALSE),"")</f>
        <v/>
      </c>
      <c r="E80" s="97"/>
      <c r="F80" s="98"/>
      <c r="G80" s="95"/>
      <c r="H80" s="96" t="str">
        <f>IF($B80&lt;&gt;"",VLOOKUP($B80,Alla_anmälda,9,FALSE),"")</f>
        <v/>
      </c>
      <c r="I80" s="96" t="str">
        <f>IF($B80&lt;&gt;"",VLOOKUP($B80,Alla_anmälda,10,FALSE),"")</f>
        <v/>
      </c>
      <c r="J80" s="99"/>
    </row>
    <row r="81" spans="1:10" ht="20" hidden="1" customHeight="1" thickTop="1" thickBot="1" x14ac:dyDescent="0.3">
      <c r="A81" s="77" t="str">
        <f>"HEAT "&amp;MID(A76,6,2)+1</f>
        <v>HEAT 17</v>
      </c>
    </row>
    <row r="82" spans="1:10" ht="20" hidden="1" customHeight="1" thickTop="1" x14ac:dyDescent="0.25">
      <c r="A82" s="82" t="s">
        <v>26</v>
      </c>
      <c r="B82" s="83"/>
      <c r="C82" s="84" t="str">
        <f>IF($B82&lt;&gt;"",VLOOKUP($B82,Alla_anmälda,5,FALSE),"")</f>
        <v/>
      </c>
      <c r="D82" s="84" t="str">
        <f>IF($B82&lt;&gt;"",VLOOKUP($B82,Alla_anmälda,8,FALSE),"")</f>
        <v/>
      </c>
      <c r="E82" s="85"/>
      <c r="F82" s="86"/>
      <c r="G82" s="83"/>
      <c r="H82" s="84" t="str">
        <f>IF($B82&lt;&gt;"",VLOOKUP($B82,Alla_anmälda,9,FALSE),"")</f>
        <v/>
      </c>
      <c r="I82" s="84" t="str">
        <f>IF($B82&lt;&gt;"",VLOOKUP($B82,Alla_anmälda,10,FALSE),"")</f>
        <v/>
      </c>
      <c r="J82" s="87"/>
    </row>
    <row r="83" spans="1:10" ht="20" hidden="1" customHeight="1" x14ac:dyDescent="0.25">
      <c r="A83" s="88" t="s">
        <v>27</v>
      </c>
      <c r="B83" s="89"/>
      <c r="C83" s="90" t="str">
        <f>IF($B83&lt;&gt;"",VLOOKUP($B83,Alla_anmälda,5,FALSE),"")</f>
        <v/>
      </c>
      <c r="D83" s="90" t="str">
        <f>IF($B83&lt;&gt;"",VLOOKUP($B83,Alla_anmälda,8,FALSE),"")</f>
        <v/>
      </c>
      <c r="E83" s="91"/>
      <c r="F83" s="92"/>
      <c r="G83" s="89"/>
      <c r="H83" s="90" t="str">
        <f>IF($B83&lt;&gt;"",VLOOKUP($B83,Alla_anmälda,9,FALSE),"")</f>
        <v/>
      </c>
      <c r="I83" s="90" t="str">
        <f>IF($B83&lt;&gt;"",VLOOKUP($B83,Alla_anmälda,10,FALSE),"")</f>
        <v/>
      </c>
      <c r="J83" s="93"/>
    </row>
    <row r="84" spans="1:10" ht="20" hidden="1" customHeight="1" x14ac:dyDescent="0.25">
      <c r="A84" s="88" t="s">
        <v>28</v>
      </c>
      <c r="B84" s="89"/>
      <c r="C84" s="90" t="str">
        <f>IF($B84&lt;&gt;"",VLOOKUP($B84,Alla_anmälda,5,FALSE),"")</f>
        <v/>
      </c>
      <c r="D84" s="90" t="str">
        <f>IF($B84&lt;&gt;"",VLOOKUP($B84,Alla_anmälda,8,FALSE),"")</f>
        <v/>
      </c>
      <c r="E84" s="91"/>
      <c r="F84" s="92"/>
      <c r="G84" s="89"/>
      <c r="H84" s="90" t="str">
        <f>IF($B84&lt;&gt;"",VLOOKUP($B84,Alla_anmälda,9,FALSE),"")</f>
        <v/>
      </c>
      <c r="I84" s="90" t="str">
        <f>IF($B84&lt;&gt;"",VLOOKUP($B84,Alla_anmälda,10,FALSE),"")</f>
        <v/>
      </c>
      <c r="J84" s="93"/>
    </row>
    <row r="85" spans="1:10" ht="20" hidden="1" customHeight="1" thickBot="1" x14ac:dyDescent="0.3">
      <c r="A85" s="94" t="s">
        <v>29</v>
      </c>
      <c r="B85" s="95"/>
      <c r="C85" s="96" t="str">
        <f>IF($B85&lt;&gt;"",VLOOKUP($B85,Alla_anmälda,5,FALSE),"")</f>
        <v/>
      </c>
      <c r="D85" s="96" t="str">
        <f>IF($B85&lt;&gt;"",VLOOKUP($B85,Alla_anmälda,8,FALSE),"")</f>
        <v/>
      </c>
      <c r="E85" s="97"/>
      <c r="F85" s="98"/>
      <c r="G85" s="95"/>
      <c r="H85" s="96" t="str">
        <f>IF($B85&lt;&gt;"",VLOOKUP($B85,Alla_anmälda,9,FALSE),"")</f>
        <v/>
      </c>
      <c r="I85" s="96" t="str">
        <f>IF($B85&lt;&gt;"",VLOOKUP($B85,Alla_anmälda,10,FALSE),"")</f>
        <v/>
      </c>
      <c r="J85" s="99"/>
    </row>
    <row r="86" spans="1:10" ht="20" hidden="1" customHeight="1" thickTop="1" thickBot="1" x14ac:dyDescent="0.3">
      <c r="A86" s="77" t="str">
        <f>"HEAT "&amp;MID(A81,6,2)+1</f>
        <v>HEAT 18</v>
      </c>
    </row>
    <row r="87" spans="1:10" ht="20" hidden="1" customHeight="1" thickTop="1" x14ac:dyDescent="0.25">
      <c r="A87" s="82" t="s">
        <v>26</v>
      </c>
      <c r="B87" s="83"/>
      <c r="C87" s="84" t="str">
        <f>IF($B87&lt;&gt;"",VLOOKUP($B87,Alla_anmälda,5,FALSE),"")</f>
        <v/>
      </c>
      <c r="D87" s="84" t="str">
        <f>IF($B87&lt;&gt;"",VLOOKUP($B87,Alla_anmälda,8,FALSE),"")</f>
        <v/>
      </c>
      <c r="E87" s="85"/>
      <c r="F87" s="86"/>
      <c r="G87" s="83"/>
      <c r="H87" s="84" t="str">
        <f>IF($B87&lt;&gt;"",VLOOKUP($B87,Alla_anmälda,9,FALSE),"")</f>
        <v/>
      </c>
      <c r="I87" s="84" t="str">
        <f>IF($B87&lt;&gt;"",VLOOKUP($B87,Alla_anmälda,10,FALSE),"")</f>
        <v/>
      </c>
      <c r="J87" s="87"/>
    </row>
    <row r="88" spans="1:10" ht="20" hidden="1" customHeight="1" x14ac:dyDescent="0.25">
      <c r="A88" s="88" t="s">
        <v>27</v>
      </c>
      <c r="B88" s="89"/>
      <c r="C88" s="90" t="str">
        <f>IF($B88&lt;&gt;"",VLOOKUP($B88,Alla_anmälda,5,FALSE),"")</f>
        <v/>
      </c>
      <c r="D88" s="90" t="str">
        <f>IF($B88&lt;&gt;"",VLOOKUP($B88,Alla_anmälda,8,FALSE),"")</f>
        <v/>
      </c>
      <c r="E88" s="91"/>
      <c r="F88" s="92"/>
      <c r="G88" s="89"/>
      <c r="H88" s="90" t="str">
        <f>IF($B88&lt;&gt;"",VLOOKUP($B88,Alla_anmälda,9,FALSE),"")</f>
        <v/>
      </c>
      <c r="I88" s="90" t="str">
        <f>IF($B88&lt;&gt;"",VLOOKUP($B88,Alla_anmälda,10,FALSE),"")</f>
        <v/>
      </c>
      <c r="J88" s="93"/>
    </row>
    <row r="89" spans="1:10" ht="20" hidden="1" customHeight="1" x14ac:dyDescent="0.25">
      <c r="A89" s="88" t="s">
        <v>28</v>
      </c>
      <c r="B89" s="89"/>
      <c r="C89" s="90" t="str">
        <f>IF($B89&lt;&gt;"",VLOOKUP($B89,Alla_anmälda,5,FALSE),"")</f>
        <v/>
      </c>
      <c r="D89" s="90" t="str">
        <f>IF($B89&lt;&gt;"",VLOOKUP($B89,Alla_anmälda,8,FALSE),"")</f>
        <v/>
      </c>
      <c r="E89" s="91"/>
      <c r="F89" s="92"/>
      <c r="G89" s="89"/>
      <c r="H89" s="90" t="str">
        <f>IF($B89&lt;&gt;"",VLOOKUP($B89,Alla_anmälda,9,FALSE),"")</f>
        <v/>
      </c>
      <c r="I89" s="90" t="str">
        <f>IF($B89&lt;&gt;"",VLOOKUP($B89,Alla_anmälda,10,FALSE),"")</f>
        <v/>
      </c>
      <c r="J89" s="93"/>
    </row>
    <row r="90" spans="1:10" ht="20" hidden="1" customHeight="1" thickBot="1" x14ac:dyDescent="0.3">
      <c r="A90" s="94" t="s">
        <v>29</v>
      </c>
      <c r="B90" s="95"/>
      <c r="C90" s="96" t="str">
        <f>IF($B90&lt;&gt;"",VLOOKUP($B90,Alla_anmälda,5,FALSE),"")</f>
        <v/>
      </c>
      <c r="D90" s="96" t="str">
        <f>IF($B90&lt;&gt;"",VLOOKUP($B90,Alla_anmälda,8,FALSE),"")</f>
        <v/>
      </c>
      <c r="E90" s="97"/>
      <c r="F90" s="98"/>
      <c r="G90" s="95"/>
      <c r="H90" s="96" t="str">
        <f>IF($B90&lt;&gt;"",VLOOKUP($B90,Alla_anmälda,9,FALSE),"")</f>
        <v/>
      </c>
      <c r="I90" s="96" t="str">
        <f>IF($B90&lt;&gt;"",VLOOKUP($B90,Alla_anmälda,10,FALSE),"")</f>
        <v/>
      </c>
      <c r="J90" s="99"/>
    </row>
    <row r="91" spans="1:10" ht="20" hidden="1" customHeight="1" thickTop="1" thickBot="1" x14ac:dyDescent="0.3">
      <c r="A91" s="77" t="str">
        <f>"HEAT "&amp;MID(A86,6,2)+1</f>
        <v>HEAT 19</v>
      </c>
    </row>
    <row r="92" spans="1:10" ht="20" hidden="1" customHeight="1" thickTop="1" x14ac:dyDescent="0.25">
      <c r="A92" s="82" t="s">
        <v>26</v>
      </c>
      <c r="B92" s="83"/>
      <c r="C92" s="84" t="str">
        <f>IF($B92&lt;&gt;"",VLOOKUP($B92,Alla_anmälda,5,FALSE),"")</f>
        <v/>
      </c>
      <c r="D92" s="84" t="str">
        <f>IF($B92&lt;&gt;"",VLOOKUP($B92,Alla_anmälda,8,FALSE),"")</f>
        <v/>
      </c>
      <c r="E92" s="85"/>
      <c r="F92" s="86"/>
      <c r="G92" s="83"/>
      <c r="H92" s="84" t="str">
        <f>IF($B92&lt;&gt;"",VLOOKUP($B92,Alla_anmälda,9,FALSE),"")</f>
        <v/>
      </c>
      <c r="I92" s="84" t="str">
        <f>IF($B92&lt;&gt;"",VLOOKUP($B92,Alla_anmälda,10,FALSE),"")</f>
        <v/>
      </c>
      <c r="J92" s="87"/>
    </row>
    <row r="93" spans="1:10" ht="20" hidden="1" customHeight="1" x14ac:dyDescent="0.25">
      <c r="A93" s="88" t="s">
        <v>27</v>
      </c>
      <c r="B93" s="89"/>
      <c r="C93" s="90" t="str">
        <f>IF($B93&lt;&gt;"",VLOOKUP($B93,Alla_anmälda,5,FALSE),"")</f>
        <v/>
      </c>
      <c r="D93" s="90" t="str">
        <f>IF($B93&lt;&gt;"",VLOOKUP($B93,Alla_anmälda,8,FALSE),"")</f>
        <v/>
      </c>
      <c r="E93" s="91"/>
      <c r="F93" s="92"/>
      <c r="G93" s="89"/>
      <c r="H93" s="90" t="str">
        <f>IF($B93&lt;&gt;"",VLOOKUP($B93,Alla_anmälda,9,FALSE),"")</f>
        <v/>
      </c>
      <c r="I93" s="90" t="str">
        <f>IF($B93&lt;&gt;"",VLOOKUP($B93,Alla_anmälda,10,FALSE),"")</f>
        <v/>
      </c>
      <c r="J93" s="93"/>
    </row>
    <row r="94" spans="1:10" ht="20" hidden="1" customHeight="1" x14ac:dyDescent="0.25">
      <c r="A94" s="88" t="s">
        <v>28</v>
      </c>
      <c r="B94" s="89"/>
      <c r="C94" s="90" t="str">
        <f>IF($B94&lt;&gt;"",VLOOKUP($B94,Alla_anmälda,5,FALSE),"")</f>
        <v/>
      </c>
      <c r="D94" s="90" t="str">
        <f>IF($B94&lt;&gt;"",VLOOKUP($B94,Alla_anmälda,8,FALSE),"")</f>
        <v/>
      </c>
      <c r="E94" s="91"/>
      <c r="F94" s="92"/>
      <c r="G94" s="89"/>
      <c r="H94" s="90" t="str">
        <f>IF($B94&lt;&gt;"",VLOOKUP($B94,Alla_anmälda,9,FALSE),"")</f>
        <v/>
      </c>
      <c r="I94" s="90" t="str">
        <f>IF($B94&lt;&gt;"",VLOOKUP($B94,Alla_anmälda,10,FALSE),"")</f>
        <v/>
      </c>
      <c r="J94" s="93"/>
    </row>
    <row r="95" spans="1:10" ht="20" hidden="1" customHeight="1" thickBot="1" x14ac:dyDescent="0.3">
      <c r="A95" s="94" t="s">
        <v>29</v>
      </c>
      <c r="B95" s="95"/>
      <c r="C95" s="96" t="str">
        <f>IF($B95&lt;&gt;"",VLOOKUP($B95,Alla_anmälda,5,FALSE),"")</f>
        <v/>
      </c>
      <c r="D95" s="96" t="str">
        <f>IF($B95&lt;&gt;"",VLOOKUP($B95,Alla_anmälda,8,FALSE),"")</f>
        <v/>
      </c>
      <c r="E95" s="97"/>
      <c r="F95" s="98"/>
      <c r="G95" s="95"/>
      <c r="H95" s="96" t="str">
        <f>IF($B95&lt;&gt;"",VLOOKUP($B95,Alla_anmälda,9,FALSE),"")</f>
        <v/>
      </c>
      <c r="I95" s="96" t="str">
        <f>IF($B95&lt;&gt;"",VLOOKUP($B95,Alla_anmälda,10,FALSE),"")</f>
        <v/>
      </c>
      <c r="J95" s="99"/>
    </row>
    <row r="96" spans="1:10" ht="20" hidden="1" customHeight="1" thickTop="1" thickBot="1" x14ac:dyDescent="0.3">
      <c r="A96" s="77" t="str">
        <f>"HEAT "&amp;MID(A91,6,2)+1</f>
        <v>HEAT 20</v>
      </c>
    </row>
    <row r="97" spans="1:10" ht="20" hidden="1" customHeight="1" thickTop="1" x14ac:dyDescent="0.25">
      <c r="A97" s="82" t="s">
        <v>26</v>
      </c>
      <c r="B97" s="83"/>
      <c r="C97" s="84" t="str">
        <f>IF($B97&lt;&gt;"",VLOOKUP($B97,Alla_anmälda,5,FALSE),"")</f>
        <v/>
      </c>
      <c r="D97" s="84" t="str">
        <f>IF($B97&lt;&gt;"",VLOOKUP($B97,Alla_anmälda,8,FALSE),"")</f>
        <v/>
      </c>
      <c r="E97" s="85"/>
      <c r="F97" s="86"/>
      <c r="G97" s="83"/>
      <c r="H97" s="84" t="str">
        <f>IF($B97&lt;&gt;"",VLOOKUP($B97,Alla_anmälda,9,FALSE),"")</f>
        <v/>
      </c>
      <c r="I97" s="84" t="str">
        <f>IF($B97&lt;&gt;"",VLOOKUP($B97,Alla_anmälda,10,FALSE),"")</f>
        <v/>
      </c>
      <c r="J97" s="87"/>
    </row>
    <row r="98" spans="1:10" ht="20" hidden="1" customHeight="1" x14ac:dyDescent="0.25">
      <c r="A98" s="88" t="s">
        <v>27</v>
      </c>
      <c r="B98" s="89"/>
      <c r="C98" s="90" t="str">
        <f>IF($B98&lt;&gt;"",VLOOKUP($B98,Alla_anmälda,5,FALSE),"")</f>
        <v/>
      </c>
      <c r="D98" s="90" t="str">
        <f>IF($B98&lt;&gt;"",VLOOKUP($B98,Alla_anmälda,8,FALSE),"")</f>
        <v/>
      </c>
      <c r="E98" s="91"/>
      <c r="F98" s="92"/>
      <c r="G98" s="89"/>
      <c r="H98" s="90" t="str">
        <f>IF($B98&lt;&gt;"",VLOOKUP($B98,Alla_anmälda,9,FALSE),"")</f>
        <v/>
      </c>
      <c r="I98" s="90" t="str">
        <f>IF($B98&lt;&gt;"",VLOOKUP($B98,Alla_anmälda,10,FALSE),"")</f>
        <v/>
      </c>
      <c r="J98" s="93"/>
    </row>
    <row r="99" spans="1:10" ht="20" hidden="1" customHeight="1" x14ac:dyDescent="0.25">
      <c r="A99" s="88" t="s">
        <v>28</v>
      </c>
      <c r="B99" s="89"/>
      <c r="C99" s="90" t="str">
        <f>IF($B99&lt;&gt;"",VLOOKUP($B99,Alla_anmälda,5,FALSE),"")</f>
        <v/>
      </c>
      <c r="D99" s="90" t="str">
        <f>IF($B99&lt;&gt;"",VLOOKUP($B99,Alla_anmälda,8,FALSE),"")</f>
        <v/>
      </c>
      <c r="E99" s="91"/>
      <c r="F99" s="92"/>
      <c r="G99" s="89"/>
      <c r="H99" s="90" t="str">
        <f>IF($B99&lt;&gt;"",VLOOKUP($B99,Alla_anmälda,9,FALSE),"")</f>
        <v/>
      </c>
      <c r="I99" s="90" t="str">
        <f>IF($B99&lt;&gt;"",VLOOKUP($B99,Alla_anmälda,10,FALSE),"")</f>
        <v/>
      </c>
      <c r="J99" s="93"/>
    </row>
    <row r="100" spans="1:10" ht="20" hidden="1" customHeight="1" thickBot="1" x14ac:dyDescent="0.3">
      <c r="A100" s="94" t="s">
        <v>29</v>
      </c>
      <c r="B100" s="95"/>
      <c r="C100" s="96" t="str">
        <f>IF($B100&lt;&gt;"",VLOOKUP($B100,Alla_anmälda,5,FALSE),"")</f>
        <v/>
      </c>
      <c r="D100" s="96" t="str">
        <f>IF($B100&lt;&gt;"",VLOOKUP($B100,Alla_anmälda,8,FALSE),"")</f>
        <v/>
      </c>
      <c r="E100" s="97"/>
      <c r="F100" s="98"/>
      <c r="G100" s="95"/>
      <c r="H100" s="96" t="str">
        <f>IF($B100&lt;&gt;"",VLOOKUP($B100,Alla_anmälda,9,FALSE),"")</f>
        <v/>
      </c>
      <c r="I100" s="96" t="str">
        <f>IF($B100&lt;&gt;"",VLOOKUP($B100,Alla_anmälda,10,FALSE),"")</f>
        <v/>
      </c>
      <c r="J100" s="99"/>
    </row>
    <row r="101" spans="1:10" ht="20" hidden="1" customHeight="1" thickTop="1" thickBot="1" x14ac:dyDescent="0.3">
      <c r="A101" s="77" t="str">
        <f>"HEAT "&amp;MID(A96,6,2)+1</f>
        <v>HEAT 21</v>
      </c>
    </row>
    <row r="102" spans="1:10" ht="20" hidden="1" customHeight="1" thickTop="1" x14ac:dyDescent="0.25">
      <c r="A102" s="82" t="s">
        <v>26</v>
      </c>
      <c r="B102" s="83"/>
      <c r="C102" s="84" t="str">
        <f>IF($B102&lt;&gt;"",VLOOKUP($B102,Alla_anmälda,5,FALSE),"")</f>
        <v/>
      </c>
      <c r="D102" s="84" t="str">
        <f>IF($B102&lt;&gt;"",VLOOKUP($B102,Alla_anmälda,8,FALSE),"")</f>
        <v/>
      </c>
      <c r="E102" s="85"/>
      <c r="F102" s="86"/>
      <c r="G102" s="83"/>
      <c r="H102" s="84" t="str">
        <f>IF($B102&lt;&gt;"",VLOOKUP($B102,Alla_anmälda,9,FALSE),"")</f>
        <v/>
      </c>
      <c r="I102" s="84" t="str">
        <f>IF($B102&lt;&gt;"",VLOOKUP($B102,Alla_anmälda,10,FALSE),"")</f>
        <v/>
      </c>
      <c r="J102" s="87"/>
    </row>
    <row r="103" spans="1:10" ht="20" hidden="1" customHeight="1" x14ac:dyDescent="0.25">
      <c r="A103" s="88" t="s">
        <v>27</v>
      </c>
      <c r="B103" s="89"/>
      <c r="C103" s="90" t="str">
        <f>IF($B103&lt;&gt;"",VLOOKUP($B103,Alla_anmälda,5,FALSE),"")</f>
        <v/>
      </c>
      <c r="D103" s="90" t="str">
        <f>IF($B103&lt;&gt;"",VLOOKUP($B103,Alla_anmälda,8,FALSE),"")</f>
        <v/>
      </c>
      <c r="E103" s="91"/>
      <c r="F103" s="92"/>
      <c r="G103" s="89"/>
      <c r="H103" s="90" t="str">
        <f>IF($B103&lt;&gt;"",VLOOKUP($B103,Alla_anmälda,9,FALSE),"")</f>
        <v/>
      </c>
      <c r="I103" s="90" t="str">
        <f>IF($B103&lt;&gt;"",VLOOKUP($B103,Alla_anmälda,10,FALSE),"")</f>
        <v/>
      </c>
      <c r="J103" s="93"/>
    </row>
    <row r="104" spans="1:10" ht="20" hidden="1" customHeight="1" x14ac:dyDescent="0.25">
      <c r="A104" s="88" t="s">
        <v>28</v>
      </c>
      <c r="B104" s="89"/>
      <c r="C104" s="90" t="str">
        <f>IF($B104&lt;&gt;"",VLOOKUP($B104,Alla_anmälda,5,FALSE),"")</f>
        <v/>
      </c>
      <c r="D104" s="90" t="str">
        <f>IF($B104&lt;&gt;"",VLOOKUP($B104,Alla_anmälda,8,FALSE),"")</f>
        <v/>
      </c>
      <c r="E104" s="91"/>
      <c r="F104" s="92"/>
      <c r="G104" s="89"/>
      <c r="H104" s="90" t="str">
        <f>IF($B104&lt;&gt;"",VLOOKUP($B104,Alla_anmälda,9,FALSE),"")</f>
        <v/>
      </c>
      <c r="I104" s="90" t="str">
        <f>IF($B104&lt;&gt;"",VLOOKUP($B104,Alla_anmälda,10,FALSE),"")</f>
        <v/>
      </c>
      <c r="J104" s="93"/>
    </row>
    <row r="105" spans="1:10" ht="20" hidden="1" customHeight="1" thickBot="1" x14ac:dyDescent="0.3">
      <c r="A105" s="94" t="s">
        <v>29</v>
      </c>
      <c r="B105" s="95"/>
      <c r="C105" s="96" t="str">
        <f>IF($B105&lt;&gt;"",VLOOKUP($B105,Alla_anmälda,5,FALSE),"")</f>
        <v/>
      </c>
      <c r="D105" s="96" t="str">
        <f>IF($B105&lt;&gt;"",VLOOKUP($B105,Alla_anmälda,8,FALSE),"")</f>
        <v/>
      </c>
      <c r="E105" s="97"/>
      <c r="F105" s="98"/>
      <c r="G105" s="95"/>
      <c r="H105" s="96" t="str">
        <f>IF($B105&lt;&gt;"",VLOOKUP($B105,Alla_anmälda,9,FALSE),"")</f>
        <v/>
      </c>
      <c r="I105" s="96" t="str">
        <f>IF($B105&lt;&gt;"",VLOOKUP($B105,Alla_anmälda,10,FALSE),"")</f>
        <v/>
      </c>
      <c r="J105" s="99"/>
    </row>
    <row r="106" spans="1:10" ht="20" hidden="1" customHeight="1" thickTop="1" thickBot="1" x14ac:dyDescent="0.3">
      <c r="A106" s="77" t="str">
        <f>"HEAT "&amp;MID(A101,6,2)+1</f>
        <v>HEAT 22</v>
      </c>
    </row>
    <row r="107" spans="1:10" ht="20" hidden="1" customHeight="1" thickTop="1" x14ac:dyDescent="0.25">
      <c r="A107" s="82" t="s">
        <v>26</v>
      </c>
      <c r="B107" s="83"/>
      <c r="C107" s="84" t="str">
        <f>IF($B107&lt;&gt;"",VLOOKUP($B107,Alla_anmälda,5,FALSE),"")</f>
        <v/>
      </c>
      <c r="D107" s="84" t="str">
        <f>IF($B107&lt;&gt;"",VLOOKUP($B107,Alla_anmälda,8,FALSE),"")</f>
        <v/>
      </c>
      <c r="E107" s="85"/>
      <c r="F107" s="86"/>
      <c r="G107" s="83"/>
      <c r="H107" s="84" t="str">
        <f>IF($B107&lt;&gt;"",VLOOKUP($B107,Alla_anmälda,9,FALSE),"")</f>
        <v/>
      </c>
      <c r="I107" s="84" t="str">
        <f>IF($B107&lt;&gt;"",VLOOKUP($B107,Alla_anmälda,10,FALSE),"")</f>
        <v/>
      </c>
      <c r="J107" s="87"/>
    </row>
    <row r="108" spans="1:10" ht="20" hidden="1" customHeight="1" x14ac:dyDescent="0.25">
      <c r="A108" s="88" t="s">
        <v>27</v>
      </c>
      <c r="B108" s="89"/>
      <c r="C108" s="90" t="str">
        <f>IF($B108&lt;&gt;"",VLOOKUP($B108,Alla_anmälda,5,FALSE),"")</f>
        <v/>
      </c>
      <c r="D108" s="90" t="str">
        <f>IF($B108&lt;&gt;"",VLOOKUP($B108,Alla_anmälda,8,FALSE),"")</f>
        <v/>
      </c>
      <c r="E108" s="91"/>
      <c r="F108" s="92"/>
      <c r="G108" s="89"/>
      <c r="H108" s="90" t="str">
        <f>IF($B108&lt;&gt;"",VLOOKUP($B108,Alla_anmälda,9,FALSE),"")</f>
        <v/>
      </c>
      <c r="I108" s="90" t="str">
        <f>IF($B108&lt;&gt;"",VLOOKUP($B108,Alla_anmälda,10,FALSE),"")</f>
        <v/>
      </c>
      <c r="J108" s="93"/>
    </row>
    <row r="109" spans="1:10" ht="20" hidden="1" customHeight="1" x14ac:dyDescent="0.25">
      <c r="A109" s="88" t="s">
        <v>28</v>
      </c>
      <c r="B109" s="89"/>
      <c r="C109" s="90" t="str">
        <f>IF($B109&lt;&gt;"",VLOOKUP($B109,Alla_anmälda,5,FALSE),"")</f>
        <v/>
      </c>
      <c r="D109" s="90" t="str">
        <f>IF($B109&lt;&gt;"",VLOOKUP($B109,Alla_anmälda,8,FALSE),"")</f>
        <v/>
      </c>
      <c r="E109" s="91"/>
      <c r="F109" s="92"/>
      <c r="G109" s="89"/>
      <c r="H109" s="90" t="str">
        <f>IF($B109&lt;&gt;"",VLOOKUP($B109,Alla_anmälda,9,FALSE),"")</f>
        <v/>
      </c>
      <c r="I109" s="90" t="str">
        <f>IF($B109&lt;&gt;"",VLOOKUP($B109,Alla_anmälda,10,FALSE),"")</f>
        <v/>
      </c>
      <c r="J109" s="93"/>
    </row>
    <row r="110" spans="1:10" ht="20" hidden="1" customHeight="1" thickBot="1" x14ac:dyDescent="0.3">
      <c r="A110" s="94" t="s">
        <v>29</v>
      </c>
      <c r="B110" s="95"/>
      <c r="C110" s="96" t="str">
        <f>IF($B110&lt;&gt;"",VLOOKUP($B110,Alla_anmälda,5,FALSE),"")</f>
        <v/>
      </c>
      <c r="D110" s="96" t="str">
        <f>IF($B110&lt;&gt;"",VLOOKUP($B110,Alla_anmälda,8,FALSE),"")</f>
        <v/>
      </c>
      <c r="E110" s="97"/>
      <c r="F110" s="98"/>
      <c r="G110" s="95"/>
      <c r="H110" s="96" t="str">
        <f>IF($B110&lt;&gt;"",VLOOKUP($B110,Alla_anmälda,9,FALSE),"")</f>
        <v/>
      </c>
      <c r="I110" s="96" t="str">
        <f>IF($B110&lt;&gt;"",VLOOKUP($B110,Alla_anmälda,10,FALSE),"")</f>
        <v/>
      </c>
      <c r="J110" s="99"/>
    </row>
    <row r="111" spans="1:10" ht="20" hidden="1" customHeight="1" thickTop="1" thickBot="1" x14ac:dyDescent="0.3">
      <c r="A111" s="77" t="str">
        <f>"HEAT "&amp;MID(A106,6,2)+1</f>
        <v>HEAT 23</v>
      </c>
    </row>
    <row r="112" spans="1:10" ht="20" hidden="1" customHeight="1" thickTop="1" x14ac:dyDescent="0.25">
      <c r="A112" s="82" t="s">
        <v>26</v>
      </c>
      <c r="B112" s="83"/>
      <c r="C112" s="84" t="str">
        <f>IF($B112&lt;&gt;"",VLOOKUP($B112,Alla_anmälda,5,FALSE),"")</f>
        <v/>
      </c>
      <c r="D112" s="84" t="str">
        <f>IF($B112&lt;&gt;"",VLOOKUP($B112,Alla_anmälda,8,FALSE),"")</f>
        <v/>
      </c>
      <c r="E112" s="85"/>
      <c r="F112" s="86"/>
      <c r="G112" s="83"/>
      <c r="H112" s="84" t="str">
        <f>IF($B112&lt;&gt;"",VLOOKUP($B112,Alla_anmälda,9,FALSE),"")</f>
        <v/>
      </c>
      <c r="I112" s="84" t="str">
        <f>IF($B112&lt;&gt;"",VLOOKUP($B112,Alla_anmälda,10,FALSE),"")</f>
        <v/>
      </c>
      <c r="J112" s="87"/>
    </row>
    <row r="113" spans="1:10" ht="20" hidden="1" customHeight="1" x14ac:dyDescent="0.25">
      <c r="A113" s="88" t="s">
        <v>27</v>
      </c>
      <c r="B113" s="89"/>
      <c r="C113" s="90" t="str">
        <f>IF($B113&lt;&gt;"",VLOOKUP($B113,Alla_anmälda,5,FALSE),"")</f>
        <v/>
      </c>
      <c r="D113" s="90" t="str">
        <f>IF($B113&lt;&gt;"",VLOOKUP($B113,Alla_anmälda,8,FALSE),"")</f>
        <v/>
      </c>
      <c r="E113" s="91"/>
      <c r="F113" s="92"/>
      <c r="G113" s="89"/>
      <c r="H113" s="90" t="str">
        <f>IF($B113&lt;&gt;"",VLOOKUP($B113,Alla_anmälda,9,FALSE),"")</f>
        <v/>
      </c>
      <c r="I113" s="90" t="str">
        <f>IF($B113&lt;&gt;"",VLOOKUP($B113,Alla_anmälda,10,FALSE),"")</f>
        <v/>
      </c>
      <c r="J113" s="93"/>
    </row>
    <row r="114" spans="1:10" ht="20" hidden="1" customHeight="1" x14ac:dyDescent="0.25">
      <c r="A114" s="88" t="s">
        <v>28</v>
      </c>
      <c r="B114" s="89"/>
      <c r="C114" s="90" t="str">
        <f>IF($B114&lt;&gt;"",VLOOKUP($B114,Alla_anmälda,5,FALSE),"")</f>
        <v/>
      </c>
      <c r="D114" s="90" t="str">
        <f>IF($B114&lt;&gt;"",VLOOKUP($B114,Alla_anmälda,8,FALSE),"")</f>
        <v/>
      </c>
      <c r="E114" s="91"/>
      <c r="F114" s="92"/>
      <c r="G114" s="89"/>
      <c r="H114" s="90" t="str">
        <f>IF($B114&lt;&gt;"",VLOOKUP($B114,Alla_anmälda,9,FALSE),"")</f>
        <v/>
      </c>
      <c r="I114" s="90" t="str">
        <f>IF($B114&lt;&gt;"",VLOOKUP($B114,Alla_anmälda,10,FALSE),"")</f>
        <v/>
      </c>
      <c r="J114" s="93"/>
    </row>
    <row r="115" spans="1:10" ht="20" hidden="1" customHeight="1" thickBot="1" x14ac:dyDescent="0.3">
      <c r="A115" s="94" t="s">
        <v>29</v>
      </c>
      <c r="B115" s="95"/>
      <c r="C115" s="96" t="str">
        <f>IF($B115&lt;&gt;"",VLOOKUP($B115,Alla_anmälda,5,FALSE),"")</f>
        <v/>
      </c>
      <c r="D115" s="96" t="str">
        <f>IF($B115&lt;&gt;"",VLOOKUP($B115,Alla_anmälda,8,FALSE),"")</f>
        <v/>
      </c>
      <c r="E115" s="97"/>
      <c r="F115" s="98"/>
      <c r="G115" s="95"/>
      <c r="H115" s="96" t="str">
        <f>IF($B115&lt;&gt;"",VLOOKUP($B115,Alla_anmälda,9,FALSE),"")</f>
        <v/>
      </c>
      <c r="I115" s="96" t="str">
        <f>IF($B115&lt;&gt;"",VLOOKUP($B115,Alla_anmälda,10,FALSE),"")</f>
        <v/>
      </c>
      <c r="J115" s="99"/>
    </row>
    <row r="116" spans="1:10" ht="20" hidden="1" customHeight="1" thickTop="1" thickBot="1" x14ac:dyDescent="0.3">
      <c r="A116" s="77" t="str">
        <f>"HEAT "&amp;MID(A111,6,2)+1</f>
        <v>HEAT 24</v>
      </c>
      <c r="C116" s="79" t="s">
        <v>11</v>
      </c>
    </row>
    <row r="117" spans="1:10" ht="20" hidden="1" customHeight="1" thickTop="1" x14ac:dyDescent="0.25">
      <c r="A117" s="82" t="s">
        <v>26</v>
      </c>
      <c r="B117" s="83"/>
      <c r="C117" s="84" t="str">
        <f>IF($B117&lt;&gt;"",VLOOKUP($B117,Alla_anmälda,5,FALSE),"")</f>
        <v/>
      </c>
      <c r="D117" s="84" t="str">
        <f>IF($B117&lt;&gt;"",VLOOKUP($B117,Alla_anmälda,8,FALSE),"")</f>
        <v/>
      </c>
      <c r="E117" s="85"/>
      <c r="F117" s="86"/>
      <c r="G117" s="83"/>
      <c r="H117" s="84" t="str">
        <f>IF($B117&lt;&gt;"",VLOOKUP($B117,Alla_anmälda,9,FALSE),"")</f>
        <v/>
      </c>
      <c r="I117" s="84" t="str">
        <f>IF($B117&lt;&gt;"",VLOOKUP($B117,Alla_anmälda,10,FALSE),"")</f>
        <v/>
      </c>
      <c r="J117" s="87"/>
    </row>
    <row r="118" spans="1:10" ht="20" hidden="1" customHeight="1" x14ac:dyDescent="0.25">
      <c r="A118" s="88" t="s">
        <v>27</v>
      </c>
      <c r="B118" s="89"/>
      <c r="C118" s="90" t="str">
        <f>IF($B118&lt;&gt;"",VLOOKUP($B118,Alla_anmälda,5,FALSE),"")</f>
        <v/>
      </c>
      <c r="D118" s="90" t="str">
        <f>IF($B118&lt;&gt;"",VLOOKUP($B118,Alla_anmälda,8,FALSE),"")</f>
        <v/>
      </c>
      <c r="E118" s="91"/>
      <c r="F118" s="92"/>
      <c r="G118" s="89"/>
      <c r="H118" s="90" t="str">
        <f>IF($B118&lt;&gt;"",VLOOKUP($B118,Alla_anmälda,9,FALSE),"")</f>
        <v/>
      </c>
      <c r="I118" s="90" t="str">
        <f>IF($B118&lt;&gt;"",VLOOKUP($B118,Alla_anmälda,10,FALSE),"")</f>
        <v/>
      </c>
      <c r="J118" s="93"/>
    </row>
    <row r="119" spans="1:10" ht="20" hidden="1" customHeight="1" x14ac:dyDescent="0.25">
      <c r="A119" s="88" t="s">
        <v>28</v>
      </c>
      <c r="B119" s="89"/>
      <c r="C119" s="90" t="str">
        <f>IF($B119&lt;&gt;"",VLOOKUP($B119,Alla_anmälda,5,FALSE),"")</f>
        <v/>
      </c>
      <c r="D119" s="90" t="str">
        <f>IF($B119&lt;&gt;"",VLOOKUP($B119,Alla_anmälda,8,FALSE),"")</f>
        <v/>
      </c>
      <c r="E119" s="91"/>
      <c r="F119" s="92"/>
      <c r="G119" s="89"/>
      <c r="H119" s="90" t="str">
        <f>IF($B119&lt;&gt;"",VLOOKUP($B119,Alla_anmälda,9,FALSE),"")</f>
        <v/>
      </c>
      <c r="I119" s="90" t="str">
        <f>IF($B119&lt;&gt;"",VLOOKUP($B119,Alla_anmälda,10,FALSE),"")</f>
        <v/>
      </c>
      <c r="J119" s="93"/>
    </row>
    <row r="120" spans="1:10" ht="20" hidden="1" customHeight="1" thickBot="1" x14ac:dyDescent="0.3">
      <c r="A120" s="94" t="s">
        <v>29</v>
      </c>
      <c r="B120" s="95"/>
      <c r="C120" s="96" t="str">
        <f>IF($B120&lt;&gt;"",VLOOKUP($B120,Alla_anmälda,5,FALSE),"")</f>
        <v/>
      </c>
      <c r="D120" s="96" t="str">
        <f>IF($B120&lt;&gt;"",VLOOKUP($B120,Alla_anmälda,8,FALSE),"")</f>
        <v/>
      </c>
      <c r="E120" s="97"/>
      <c r="F120" s="98"/>
      <c r="G120" s="95"/>
      <c r="H120" s="96" t="str">
        <f>IF($B120&lt;&gt;"",VLOOKUP($B120,Alla_anmälda,9,FALSE),"")</f>
        <v/>
      </c>
      <c r="I120" s="96" t="str">
        <f>IF($B120&lt;&gt;"",VLOOKUP($B120,Alla_anmälda,10,FALSE),"")</f>
        <v/>
      </c>
      <c r="J120" s="99"/>
    </row>
    <row r="121" spans="1:10" ht="20" hidden="1" customHeight="1" thickTop="1" thickBot="1" x14ac:dyDescent="0.3">
      <c r="A121" s="77" t="str">
        <f>"HEAT "&amp;MID(A116,6,2)+1</f>
        <v>HEAT 25</v>
      </c>
    </row>
    <row r="122" spans="1:10" ht="20" hidden="1" customHeight="1" thickTop="1" x14ac:dyDescent="0.25">
      <c r="A122" s="82" t="s">
        <v>26</v>
      </c>
      <c r="B122" s="83"/>
      <c r="C122" s="84" t="str">
        <f>IF($B122&lt;&gt;"",VLOOKUP($B122,Alla_anmälda,5,FALSE),"")</f>
        <v/>
      </c>
      <c r="D122" s="84" t="str">
        <f>IF($B122&lt;&gt;"",VLOOKUP($B122,Alla_anmälda,8,FALSE),"")</f>
        <v/>
      </c>
      <c r="E122" s="85"/>
      <c r="F122" s="86"/>
      <c r="G122" s="83"/>
      <c r="H122" s="84" t="str">
        <f>IF($B122&lt;&gt;"",VLOOKUP($B122,Alla_anmälda,9,FALSE),"")</f>
        <v/>
      </c>
      <c r="I122" s="84" t="str">
        <f>IF($B122&lt;&gt;"",VLOOKUP($B122,Alla_anmälda,10,FALSE),"")</f>
        <v/>
      </c>
      <c r="J122" s="87"/>
    </row>
    <row r="123" spans="1:10" ht="20" hidden="1" customHeight="1" x14ac:dyDescent="0.25">
      <c r="A123" s="88" t="s">
        <v>27</v>
      </c>
      <c r="B123" s="89"/>
      <c r="C123" s="90" t="str">
        <f>IF($B123&lt;&gt;"",VLOOKUP($B123,Alla_anmälda,5,FALSE),"")</f>
        <v/>
      </c>
      <c r="D123" s="90" t="str">
        <f>IF($B123&lt;&gt;"",VLOOKUP($B123,Alla_anmälda,8,FALSE),"")</f>
        <v/>
      </c>
      <c r="E123" s="91"/>
      <c r="F123" s="92"/>
      <c r="G123" s="89"/>
      <c r="H123" s="90" t="str">
        <f>IF($B123&lt;&gt;"",VLOOKUP($B123,Alla_anmälda,9,FALSE),"")</f>
        <v/>
      </c>
      <c r="I123" s="90" t="str">
        <f>IF($B123&lt;&gt;"",VLOOKUP($B123,Alla_anmälda,10,FALSE),"")</f>
        <v/>
      </c>
      <c r="J123" s="93"/>
    </row>
    <row r="124" spans="1:10" ht="20" hidden="1" customHeight="1" x14ac:dyDescent="0.25">
      <c r="A124" s="88" t="s">
        <v>28</v>
      </c>
      <c r="B124" s="89"/>
      <c r="C124" s="90" t="str">
        <f>IF($B124&lt;&gt;"",VLOOKUP($B124,Alla_anmälda,5,FALSE),"")</f>
        <v/>
      </c>
      <c r="D124" s="90" t="str">
        <f>IF($B124&lt;&gt;"",VLOOKUP($B124,Alla_anmälda,8,FALSE),"")</f>
        <v/>
      </c>
      <c r="E124" s="91"/>
      <c r="F124" s="92"/>
      <c r="G124" s="89"/>
      <c r="H124" s="90" t="str">
        <f>IF($B124&lt;&gt;"",VLOOKUP($B124,Alla_anmälda,9,FALSE),"")</f>
        <v/>
      </c>
      <c r="I124" s="90" t="str">
        <f>IF($B124&lt;&gt;"",VLOOKUP($B124,Alla_anmälda,10,FALSE),"")</f>
        <v/>
      </c>
      <c r="J124" s="93"/>
    </row>
    <row r="125" spans="1:10" ht="20" hidden="1" customHeight="1" thickBot="1" x14ac:dyDescent="0.3">
      <c r="A125" s="94" t="s">
        <v>29</v>
      </c>
      <c r="B125" s="95"/>
      <c r="C125" s="96" t="str">
        <f>IF($B125&lt;&gt;"",VLOOKUP($B125,Alla_anmälda,5,FALSE),"")</f>
        <v/>
      </c>
      <c r="D125" s="96" t="str">
        <f>IF($B125&lt;&gt;"",VLOOKUP($B125,Alla_anmälda,8,FALSE),"")</f>
        <v/>
      </c>
      <c r="E125" s="97"/>
      <c r="F125" s="98"/>
      <c r="G125" s="95"/>
      <c r="H125" s="96" t="str">
        <f>IF($B125&lt;&gt;"",VLOOKUP($B125,Alla_anmälda,9,FALSE),"")</f>
        <v/>
      </c>
      <c r="I125" s="96" t="str">
        <f>IF($B125&lt;&gt;"",VLOOKUP($B125,Alla_anmälda,10,FALSE),"")</f>
        <v/>
      </c>
      <c r="J125" s="99"/>
    </row>
    <row r="126" spans="1:10" ht="20" hidden="1" customHeight="1" thickTop="1" thickBot="1" x14ac:dyDescent="0.3">
      <c r="A126" s="77" t="str">
        <f>"HEAT "&amp;MID(A121,6,2)+1</f>
        <v>HEAT 26</v>
      </c>
    </row>
    <row r="127" spans="1:10" ht="20" hidden="1" customHeight="1" thickTop="1" x14ac:dyDescent="0.25">
      <c r="A127" s="82" t="s">
        <v>26</v>
      </c>
      <c r="B127" s="83"/>
      <c r="C127" s="84" t="str">
        <f>IF($B127&lt;&gt;"",VLOOKUP($B127,Alla_anmälda,5,FALSE),"")</f>
        <v/>
      </c>
      <c r="D127" s="84" t="str">
        <f>IF($B127&lt;&gt;"",VLOOKUP($B127,Alla_anmälda,8,FALSE),"")</f>
        <v/>
      </c>
      <c r="E127" s="85"/>
      <c r="F127" s="86"/>
      <c r="G127" s="83"/>
      <c r="H127" s="84" t="str">
        <f>IF($B127&lt;&gt;"",VLOOKUP($B127,Alla_anmälda,9,FALSE),"")</f>
        <v/>
      </c>
      <c r="I127" s="84" t="str">
        <f>IF($B127&lt;&gt;"",VLOOKUP($B127,Alla_anmälda,10,FALSE),"")</f>
        <v/>
      </c>
      <c r="J127" s="87"/>
    </row>
    <row r="128" spans="1:10" ht="20" hidden="1" customHeight="1" x14ac:dyDescent="0.25">
      <c r="A128" s="88" t="s">
        <v>27</v>
      </c>
      <c r="B128" s="89"/>
      <c r="C128" s="90" t="str">
        <f>IF($B128&lt;&gt;"",VLOOKUP($B128,Alla_anmälda,5,FALSE),"")</f>
        <v/>
      </c>
      <c r="D128" s="90" t="str">
        <f>IF($B128&lt;&gt;"",VLOOKUP($B128,Alla_anmälda,8,FALSE),"")</f>
        <v/>
      </c>
      <c r="E128" s="91"/>
      <c r="F128" s="92"/>
      <c r="G128" s="89"/>
      <c r="H128" s="90" t="str">
        <f>IF($B128&lt;&gt;"",VLOOKUP($B128,Alla_anmälda,9,FALSE),"")</f>
        <v/>
      </c>
      <c r="I128" s="90" t="str">
        <f>IF($B128&lt;&gt;"",VLOOKUP($B128,Alla_anmälda,10,FALSE),"")</f>
        <v/>
      </c>
      <c r="J128" s="93"/>
    </row>
    <row r="129" spans="1:10" ht="20" hidden="1" customHeight="1" x14ac:dyDescent="0.25">
      <c r="A129" s="88" t="s">
        <v>28</v>
      </c>
      <c r="B129" s="89"/>
      <c r="C129" s="90" t="str">
        <f>IF($B129&lt;&gt;"",VLOOKUP($B129,Alla_anmälda,5,FALSE),"")</f>
        <v/>
      </c>
      <c r="D129" s="90" t="str">
        <f>IF($B129&lt;&gt;"",VLOOKUP($B129,Alla_anmälda,8,FALSE),"")</f>
        <v/>
      </c>
      <c r="E129" s="91"/>
      <c r="F129" s="92"/>
      <c r="G129" s="89"/>
      <c r="H129" s="90" t="str">
        <f>IF($B129&lt;&gt;"",VLOOKUP($B129,Alla_anmälda,9,FALSE),"")</f>
        <v/>
      </c>
      <c r="I129" s="90" t="str">
        <f>IF($B129&lt;&gt;"",VLOOKUP($B129,Alla_anmälda,10,FALSE),"")</f>
        <v/>
      </c>
      <c r="J129" s="93"/>
    </row>
    <row r="130" spans="1:10" ht="20" hidden="1" customHeight="1" thickBot="1" x14ac:dyDescent="0.3">
      <c r="A130" s="94" t="s">
        <v>29</v>
      </c>
      <c r="B130" s="95"/>
      <c r="C130" s="96" t="str">
        <f>IF($B130&lt;&gt;"",VLOOKUP($B130,Alla_anmälda,5,FALSE),"")</f>
        <v/>
      </c>
      <c r="D130" s="96" t="str">
        <f>IF($B130&lt;&gt;"",VLOOKUP($B130,Alla_anmälda,8,FALSE),"")</f>
        <v/>
      </c>
      <c r="E130" s="97"/>
      <c r="F130" s="98"/>
      <c r="G130" s="95"/>
      <c r="H130" s="96" t="str">
        <f>IF($B130&lt;&gt;"",VLOOKUP($B130,Alla_anmälda,9,FALSE),"")</f>
        <v/>
      </c>
      <c r="I130" s="96" t="str">
        <f>IF($B130&lt;&gt;"",VLOOKUP($B130,Alla_anmälda,10,FALSE),"")</f>
        <v/>
      </c>
      <c r="J130" s="99"/>
    </row>
    <row r="131" spans="1:10" ht="20" hidden="1" customHeight="1" thickTop="1" thickBot="1" x14ac:dyDescent="0.3">
      <c r="A131" s="77" t="str">
        <f>"HEAT "&amp;MID(A126,6,2)+1</f>
        <v>HEAT 27</v>
      </c>
    </row>
    <row r="132" spans="1:10" ht="20" hidden="1" customHeight="1" thickTop="1" x14ac:dyDescent="0.25">
      <c r="A132" s="82" t="s">
        <v>26</v>
      </c>
      <c r="B132" s="83"/>
      <c r="C132" s="84" t="str">
        <f>IF($B132&lt;&gt;"",VLOOKUP($B132,Alla_anmälda,5,FALSE),"")</f>
        <v/>
      </c>
      <c r="D132" s="84" t="str">
        <f>IF($B132&lt;&gt;"",VLOOKUP($B132,Alla_anmälda,8,FALSE),"")</f>
        <v/>
      </c>
      <c r="E132" s="85"/>
      <c r="F132" s="86"/>
      <c r="G132" s="83"/>
      <c r="H132" s="84" t="str">
        <f>IF($B132&lt;&gt;"",VLOOKUP($B132,Alla_anmälda,9,FALSE),"")</f>
        <v/>
      </c>
      <c r="I132" s="84" t="str">
        <f>IF($B132&lt;&gt;"",VLOOKUP($B132,Alla_anmälda,10,FALSE),"")</f>
        <v/>
      </c>
      <c r="J132" s="87"/>
    </row>
    <row r="133" spans="1:10" ht="20" hidden="1" customHeight="1" x14ac:dyDescent="0.25">
      <c r="A133" s="88" t="s">
        <v>27</v>
      </c>
      <c r="B133" s="89"/>
      <c r="C133" s="90" t="str">
        <f>IF($B133&lt;&gt;"",VLOOKUP($B133,Alla_anmälda,5,FALSE),"")</f>
        <v/>
      </c>
      <c r="D133" s="90" t="str">
        <f>IF($B133&lt;&gt;"",VLOOKUP($B133,Alla_anmälda,8,FALSE),"")</f>
        <v/>
      </c>
      <c r="E133" s="91"/>
      <c r="F133" s="92"/>
      <c r="G133" s="89"/>
      <c r="H133" s="90" t="str">
        <f>IF($B133&lt;&gt;"",VLOOKUP($B133,Alla_anmälda,9,FALSE),"")</f>
        <v/>
      </c>
      <c r="I133" s="90" t="str">
        <f>IF($B133&lt;&gt;"",VLOOKUP($B133,Alla_anmälda,10,FALSE),"")</f>
        <v/>
      </c>
      <c r="J133" s="93"/>
    </row>
    <row r="134" spans="1:10" ht="20" hidden="1" customHeight="1" x14ac:dyDescent="0.25">
      <c r="A134" s="88" t="s">
        <v>28</v>
      </c>
      <c r="B134" s="89"/>
      <c r="C134" s="90" t="str">
        <f>IF($B134&lt;&gt;"",VLOOKUP($B134,Alla_anmälda,5,FALSE),"")</f>
        <v/>
      </c>
      <c r="D134" s="90" t="str">
        <f>IF($B134&lt;&gt;"",VLOOKUP($B134,Alla_anmälda,8,FALSE),"")</f>
        <v/>
      </c>
      <c r="E134" s="91"/>
      <c r="F134" s="92"/>
      <c r="G134" s="89"/>
      <c r="H134" s="90" t="str">
        <f>IF($B134&lt;&gt;"",VLOOKUP($B134,Alla_anmälda,9,FALSE),"")</f>
        <v/>
      </c>
      <c r="I134" s="90" t="str">
        <f>IF($B134&lt;&gt;"",VLOOKUP($B134,Alla_anmälda,10,FALSE),"")</f>
        <v/>
      </c>
      <c r="J134" s="93"/>
    </row>
    <row r="135" spans="1:10" ht="20" hidden="1" customHeight="1" thickBot="1" x14ac:dyDescent="0.3">
      <c r="A135" s="94" t="s">
        <v>29</v>
      </c>
      <c r="B135" s="95"/>
      <c r="C135" s="96" t="str">
        <f>IF($B135&lt;&gt;"",VLOOKUP($B135,Alla_anmälda,5,FALSE),"")</f>
        <v/>
      </c>
      <c r="D135" s="96" t="str">
        <f>IF($B135&lt;&gt;"",VLOOKUP($B135,Alla_anmälda,8,FALSE),"")</f>
        <v/>
      </c>
      <c r="E135" s="97"/>
      <c r="F135" s="98"/>
      <c r="G135" s="95"/>
      <c r="H135" s="96" t="str">
        <f>IF($B135&lt;&gt;"",VLOOKUP($B135,Alla_anmälda,9,FALSE),"")</f>
        <v/>
      </c>
      <c r="I135" s="96" t="str">
        <f>IF($B135&lt;&gt;"",VLOOKUP($B135,Alla_anmälda,10,FALSE),"")</f>
        <v/>
      </c>
      <c r="J135" s="99"/>
    </row>
    <row r="136" spans="1:10" ht="20" hidden="1" customHeight="1" thickTop="1" thickBot="1" x14ac:dyDescent="0.3">
      <c r="A136" s="77" t="str">
        <f>"HEAT "&amp;MID(A131,6,2)+1</f>
        <v>HEAT 28</v>
      </c>
    </row>
    <row r="137" spans="1:10" ht="20" hidden="1" customHeight="1" thickTop="1" x14ac:dyDescent="0.25">
      <c r="A137" s="82" t="s">
        <v>26</v>
      </c>
      <c r="B137" s="83"/>
      <c r="C137" s="84" t="str">
        <f>IF($B137&lt;&gt;"",VLOOKUP($B137,Alla_anmälda,5,FALSE),"")</f>
        <v/>
      </c>
      <c r="D137" s="84" t="str">
        <f>IF($B137&lt;&gt;"",VLOOKUP($B137,Alla_anmälda,8,FALSE),"")</f>
        <v/>
      </c>
      <c r="E137" s="85"/>
      <c r="F137" s="86"/>
      <c r="G137" s="83"/>
      <c r="H137" s="84" t="str">
        <f>IF($B137&lt;&gt;"",VLOOKUP($B137,Alla_anmälda,9,FALSE),"")</f>
        <v/>
      </c>
      <c r="I137" s="84" t="str">
        <f>IF($B137&lt;&gt;"",VLOOKUP($B137,Alla_anmälda,10,FALSE),"")</f>
        <v/>
      </c>
      <c r="J137" s="87"/>
    </row>
    <row r="138" spans="1:10" ht="20" hidden="1" customHeight="1" x14ac:dyDescent="0.25">
      <c r="A138" s="88" t="s">
        <v>27</v>
      </c>
      <c r="B138" s="89"/>
      <c r="C138" s="90" t="str">
        <f>IF($B138&lt;&gt;"",VLOOKUP($B138,Alla_anmälda,5,FALSE),"")</f>
        <v/>
      </c>
      <c r="D138" s="90" t="str">
        <f>IF($B138&lt;&gt;"",VLOOKUP($B138,Alla_anmälda,8,FALSE),"")</f>
        <v/>
      </c>
      <c r="E138" s="91"/>
      <c r="F138" s="92"/>
      <c r="G138" s="89"/>
      <c r="H138" s="90" t="str">
        <f>IF($B138&lt;&gt;"",VLOOKUP($B138,Alla_anmälda,9,FALSE),"")</f>
        <v/>
      </c>
      <c r="I138" s="90" t="str">
        <f>IF($B138&lt;&gt;"",VLOOKUP($B138,Alla_anmälda,10,FALSE),"")</f>
        <v/>
      </c>
      <c r="J138" s="93"/>
    </row>
    <row r="139" spans="1:10" ht="20" hidden="1" customHeight="1" x14ac:dyDescent="0.25">
      <c r="A139" s="88" t="s">
        <v>28</v>
      </c>
      <c r="B139" s="89"/>
      <c r="C139" s="90" t="str">
        <f>IF($B139&lt;&gt;"",VLOOKUP($B139,Alla_anmälda,5,FALSE),"")</f>
        <v/>
      </c>
      <c r="D139" s="90" t="str">
        <f>IF($B139&lt;&gt;"",VLOOKUP($B139,Alla_anmälda,8,FALSE),"")</f>
        <v/>
      </c>
      <c r="E139" s="91"/>
      <c r="F139" s="92"/>
      <c r="G139" s="89"/>
      <c r="H139" s="90" t="str">
        <f>IF($B139&lt;&gt;"",VLOOKUP($B139,Alla_anmälda,9,FALSE),"")</f>
        <v/>
      </c>
      <c r="I139" s="90" t="str">
        <f>IF($B139&lt;&gt;"",VLOOKUP($B139,Alla_anmälda,10,FALSE),"")</f>
        <v/>
      </c>
      <c r="J139" s="93"/>
    </row>
    <row r="140" spans="1:10" ht="20" hidden="1" customHeight="1" thickBot="1" x14ac:dyDescent="0.3">
      <c r="A140" s="94" t="s">
        <v>29</v>
      </c>
      <c r="B140" s="95"/>
      <c r="C140" s="96" t="str">
        <f>IF($B140&lt;&gt;"",VLOOKUP($B140,Alla_anmälda,5,FALSE),"")</f>
        <v/>
      </c>
      <c r="D140" s="96" t="str">
        <f>IF($B140&lt;&gt;"",VLOOKUP($B140,Alla_anmälda,8,FALSE),"")</f>
        <v/>
      </c>
      <c r="E140" s="97"/>
      <c r="F140" s="98"/>
      <c r="G140" s="95"/>
      <c r="H140" s="96" t="str">
        <f>IF($B140&lt;&gt;"",VLOOKUP($B140,Alla_anmälda,9,FALSE),"")</f>
        <v/>
      </c>
      <c r="I140" s="96" t="str">
        <f>IF($B140&lt;&gt;"",VLOOKUP($B140,Alla_anmälda,10,FALSE),"")</f>
        <v/>
      </c>
      <c r="J140" s="99"/>
    </row>
    <row r="141" spans="1:10" ht="20" hidden="1" customHeight="1" thickTop="1" thickBot="1" x14ac:dyDescent="0.3">
      <c r="A141" s="77" t="str">
        <f>"HEAT "&amp;MID(A136,6,2)+1</f>
        <v>HEAT 29</v>
      </c>
    </row>
    <row r="142" spans="1:10" ht="20" hidden="1" customHeight="1" thickTop="1" x14ac:dyDescent="0.25">
      <c r="A142" s="82" t="s">
        <v>26</v>
      </c>
      <c r="B142" s="83"/>
      <c r="C142" s="84" t="str">
        <f>IF($B142&lt;&gt;"",VLOOKUP($B142,Alla_anmälda,5,FALSE),"")</f>
        <v/>
      </c>
      <c r="D142" s="84" t="str">
        <f>IF($B142&lt;&gt;"",VLOOKUP($B142,Alla_anmälda,8,FALSE),"")</f>
        <v/>
      </c>
      <c r="E142" s="85"/>
      <c r="F142" s="86"/>
      <c r="G142" s="83"/>
      <c r="H142" s="84" t="str">
        <f>IF($B142&lt;&gt;"",VLOOKUP($B142,Alla_anmälda,9,FALSE),"")</f>
        <v/>
      </c>
      <c r="I142" s="84" t="str">
        <f>IF($B142&lt;&gt;"",VLOOKUP($B142,Alla_anmälda,10,FALSE),"")</f>
        <v/>
      </c>
      <c r="J142" s="87"/>
    </row>
    <row r="143" spans="1:10" ht="20" hidden="1" customHeight="1" x14ac:dyDescent="0.25">
      <c r="A143" s="88" t="s">
        <v>27</v>
      </c>
      <c r="B143" s="89"/>
      <c r="C143" s="90" t="str">
        <f>IF($B143&lt;&gt;"",VLOOKUP($B143,Alla_anmälda,5,FALSE),"")</f>
        <v/>
      </c>
      <c r="D143" s="90" t="str">
        <f>IF($B143&lt;&gt;"",VLOOKUP($B143,Alla_anmälda,8,FALSE),"")</f>
        <v/>
      </c>
      <c r="E143" s="91"/>
      <c r="F143" s="92"/>
      <c r="G143" s="89"/>
      <c r="H143" s="90" t="str">
        <f>IF($B143&lt;&gt;"",VLOOKUP($B143,Alla_anmälda,9,FALSE),"")</f>
        <v/>
      </c>
      <c r="I143" s="90" t="str">
        <f>IF($B143&lt;&gt;"",VLOOKUP($B143,Alla_anmälda,10,FALSE),"")</f>
        <v/>
      </c>
      <c r="J143" s="93"/>
    </row>
    <row r="144" spans="1:10" ht="20" hidden="1" customHeight="1" x14ac:dyDescent="0.25">
      <c r="A144" s="88" t="s">
        <v>28</v>
      </c>
      <c r="B144" s="89"/>
      <c r="C144" s="90" t="str">
        <f>IF($B144&lt;&gt;"",VLOOKUP($B144,Alla_anmälda,5,FALSE),"")</f>
        <v/>
      </c>
      <c r="D144" s="90" t="str">
        <f>IF($B144&lt;&gt;"",VLOOKUP($B144,Alla_anmälda,8,FALSE),"")</f>
        <v/>
      </c>
      <c r="E144" s="91"/>
      <c r="F144" s="92"/>
      <c r="G144" s="89"/>
      <c r="H144" s="90" t="str">
        <f>IF($B144&lt;&gt;"",VLOOKUP($B144,Alla_anmälda,9,FALSE),"")</f>
        <v/>
      </c>
      <c r="I144" s="90" t="str">
        <f>IF($B144&lt;&gt;"",VLOOKUP($B144,Alla_anmälda,10,FALSE),"")</f>
        <v/>
      </c>
      <c r="J144" s="93"/>
    </row>
    <row r="145" spans="1:10" ht="20" hidden="1" customHeight="1" thickBot="1" x14ac:dyDescent="0.3">
      <c r="A145" s="94" t="s">
        <v>29</v>
      </c>
      <c r="B145" s="95"/>
      <c r="C145" s="96" t="str">
        <f>IF($B145&lt;&gt;"",VLOOKUP($B145,Alla_anmälda,5,FALSE),"")</f>
        <v/>
      </c>
      <c r="D145" s="96" t="str">
        <f>IF($B145&lt;&gt;"",VLOOKUP($B145,Alla_anmälda,8,FALSE),"")</f>
        <v/>
      </c>
      <c r="E145" s="97"/>
      <c r="F145" s="98"/>
      <c r="G145" s="95"/>
      <c r="H145" s="96" t="str">
        <f>IF($B145&lt;&gt;"",VLOOKUP($B145,Alla_anmälda,9,FALSE),"")</f>
        <v/>
      </c>
      <c r="I145" s="96" t="str">
        <f>IF($B145&lt;&gt;"",VLOOKUP($B145,Alla_anmälda,10,FALSE),"")</f>
        <v/>
      </c>
      <c r="J145" s="99"/>
    </row>
    <row r="146" spans="1:10" ht="20" hidden="1" customHeight="1" thickTop="1" thickBot="1" x14ac:dyDescent="0.3">
      <c r="A146" s="77" t="str">
        <f>"HEAT "&amp;MID(A141,6,2)+1</f>
        <v>HEAT 30</v>
      </c>
    </row>
    <row r="147" spans="1:10" ht="20" hidden="1" customHeight="1" thickTop="1" x14ac:dyDescent="0.25">
      <c r="A147" s="82" t="s">
        <v>26</v>
      </c>
      <c r="B147" s="83"/>
      <c r="C147" s="84" t="str">
        <f>IF($B147&lt;&gt;"",VLOOKUP($B147,Alla_anmälda,5,FALSE),"")</f>
        <v/>
      </c>
      <c r="D147" s="84" t="str">
        <f>IF($B147&lt;&gt;"",VLOOKUP($B147,Alla_anmälda,8,FALSE),"")</f>
        <v/>
      </c>
      <c r="E147" s="85"/>
      <c r="F147" s="86"/>
      <c r="G147" s="83"/>
      <c r="H147" s="84" t="str">
        <f>IF($B147&lt;&gt;"",VLOOKUP($B147,Alla_anmälda,9,FALSE),"")</f>
        <v/>
      </c>
      <c r="I147" s="84" t="str">
        <f>IF($B147&lt;&gt;"",VLOOKUP($B147,Alla_anmälda,10,FALSE),"")</f>
        <v/>
      </c>
      <c r="J147" s="87"/>
    </row>
    <row r="148" spans="1:10" ht="20" hidden="1" customHeight="1" x14ac:dyDescent="0.25">
      <c r="A148" s="88" t="s">
        <v>27</v>
      </c>
      <c r="B148" s="89"/>
      <c r="C148" s="90" t="str">
        <f>IF($B148&lt;&gt;"",VLOOKUP($B148,Alla_anmälda,5,FALSE),"")</f>
        <v/>
      </c>
      <c r="D148" s="90" t="str">
        <f>IF($B148&lt;&gt;"",VLOOKUP($B148,Alla_anmälda,8,FALSE),"")</f>
        <v/>
      </c>
      <c r="E148" s="91"/>
      <c r="F148" s="92"/>
      <c r="G148" s="89"/>
      <c r="H148" s="90" t="str">
        <f>IF($B148&lt;&gt;"",VLOOKUP($B148,Alla_anmälda,9,FALSE),"")</f>
        <v/>
      </c>
      <c r="I148" s="90" t="str">
        <f>IF($B148&lt;&gt;"",VLOOKUP($B148,Alla_anmälda,10,FALSE),"")</f>
        <v/>
      </c>
      <c r="J148" s="93"/>
    </row>
    <row r="149" spans="1:10" ht="20" hidden="1" customHeight="1" x14ac:dyDescent="0.25">
      <c r="A149" s="88" t="s">
        <v>28</v>
      </c>
      <c r="B149" s="89"/>
      <c r="C149" s="90" t="str">
        <f>IF($B149&lt;&gt;"",VLOOKUP($B149,Alla_anmälda,5,FALSE),"")</f>
        <v/>
      </c>
      <c r="D149" s="90" t="str">
        <f>IF($B149&lt;&gt;"",VLOOKUP($B149,Alla_anmälda,8,FALSE),"")</f>
        <v/>
      </c>
      <c r="E149" s="91"/>
      <c r="F149" s="92"/>
      <c r="G149" s="89"/>
      <c r="H149" s="90" t="str">
        <f>IF($B149&lt;&gt;"",VLOOKUP($B149,Alla_anmälda,9,FALSE),"")</f>
        <v/>
      </c>
      <c r="I149" s="90" t="str">
        <f>IF($B149&lt;&gt;"",VLOOKUP($B149,Alla_anmälda,10,FALSE),"")</f>
        <v/>
      </c>
      <c r="J149" s="93"/>
    </row>
    <row r="150" spans="1:10" ht="20" hidden="1" customHeight="1" thickBot="1" x14ac:dyDescent="0.3">
      <c r="A150" s="94" t="s">
        <v>29</v>
      </c>
      <c r="B150" s="95"/>
      <c r="C150" s="96" t="str">
        <f>IF($B150&lt;&gt;"",VLOOKUP($B150,Alla_anmälda,5,FALSE),"")</f>
        <v/>
      </c>
      <c r="D150" s="96" t="str">
        <f>IF($B150&lt;&gt;"",VLOOKUP($B150,Alla_anmälda,8,FALSE),"")</f>
        <v/>
      </c>
      <c r="E150" s="97"/>
      <c r="F150" s="98"/>
      <c r="G150" s="95"/>
      <c r="H150" s="96" t="str">
        <f>IF($B150&lt;&gt;"",VLOOKUP($B150,Alla_anmälda,9,FALSE),"")</f>
        <v/>
      </c>
      <c r="I150" s="96" t="str">
        <f>IF($B150&lt;&gt;"",VLOOKUP($B150,Alla_anmälda,10,FALSE),"")</f>
        <v/>
      </c>
      <c r="J150" s="99"/>
    </row>
    <row r="151" spans="1:10" ht="20" customHeight="1" thickTop="1" x14ac:dyDescent="0.25"/>
  </sheetData>
  <printOptions horizontalCentered="1"/>
  <pageMargins left="0.98425196850393704" right="0.39370078740157499" top="0.98425196850393704" bottom="0.39370078740157499" header="0.39370078740157499" footer="0.39370078740157499"/>
  <pageSetup paperSize="9" scale="63" orientation="portrait" verticalDpi="300" r:id="rId1"/>
  <headerFooter alignWithMargins="0">
    <oddHeader>&amp;L&amp;K000000NORRKÖPING&amp;C&amp;12&amp;K000000FÖRSÖK 1 
HANAR&amp;R&amp;8&amp;K000000&amp;A
2026-07-11</oddHeader>
  </headerFooter>
  <rowBreaks count="1" manualBreakCount="1">
    <brk id="40" max="6553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J151"/>
  <sheetViews>
    <sheetView topLeftCell="A30" zoomScaleNormal="100" workbookViewId="0">
      <selection activeCell="F34" sqref="F34"/>
    </sheetView>
  </sheetViews>
  <sheetFormatPr defaultColWidth="9.1796875" defaultRowHeight="20" customHeight="1" x14ac:dyDescent="0.25"/>
  <cols>
    <col min="1" max="1" width="7.453125" style="79" customWidth="1"/>
    <col min="2" max="2" width="8.81640625" style="78" customWidth="1"/>
    <col min="3" max="3" width="31.453125" style="79" customWidth="1"/>
    <col min="4" max="4" width="2.36328125" style="79" customWidth="1"/>
    <col min="5" max="5" width="7.1796875" style="80" customWidth="1"/>
    <col min="6" max="6" width="4.81640625" style="81" customWidth="1"/>
    <col min="7" max="7" width="4.81640625" style="78" customWidth="1"/>
    <col min="8" max="8" width="32" style="79" customWidth="1"/>
    <col min="9" max="9" width="5" style="79" customWidth="1"/>
    <col min="10" max="10" width="23.453125" style="78" customWidth="1"/>
    <col min="11" max="16384" width="9.1796875" style="79"/>
  </cols>
  <sheetData>
    <row r="1" spans="1:10" ht="25" customHeight="1" thickBot="1" x14ac:dyDescent="0.3">
      <c r="A1" s="77" t="s">
        <v>25</v>
      </c>
      <c r="E1" s="121"/>
      <c r="F1" s="122"/>
    </row>
    <row r="2" spans="1:10" ht="25" customHeight="1" thickTop="1" x14ac:dyDescent="0.25">
      <c r="A2" s="82" t="s">
        <v>26</v>
      </c>
      <c r="B2" s="83">
        <v>14311</v>
      </c>
      <c r="C2" s="84" t="str">
        <f>IF($B2&lt;&gt;"",VLOOKUP($B2,Alla_anmälda,5,FALSE),"")</f>
        <v>Raceheart's MB Armani </v>
      </c>
      <c r="D2" s="84" t="str">
        <f>IF($B2&lt;&gt;"",VLOOKUP($B2,Alla_anmälda,8,FALSE),"")</f>
        <v>H</v>
      </c>
      <c r="E2" s="85">
        <v>9.2100000000000009</v>
      </c>
      <c r="F2" s="86">
        <v>2</v>
      </c>
      <c r="G2" s="83"/>
      <c r="H2" s="84" t="str">
        <f>IF($B2&lt;&gt;"",VLOOKUP($B2,Alla_anmälda,9,FALSE),"")</f>
        <v>Andersson Eva-Marie</v>
      </c>
      <c r="I2" s="84" t="str">
        <f>IF($B2&lt;&gt;"",VLOOKUP($B2,Alla_anmälda,10,FALSE),"")</f>
        <v>KAL</v>
      </c>
      <c r="J2" s="87"/>
    </row>
    <row r="3" spans="1:10" ht="25" customHeight="1" x14ac:dyDescent="0.25">
      <c r="A3" s="88" t="s">
        <v>27</v>
      </c>
      <c r="B3" s="118">
        <v>14313</v>
      </c>
      <c r="C3" s="127" t="str">
        <f>IF($B3&lt;&gt;"",VLOOKUP($B3,Alla_anmälda,5,FALSE),"")</f>
        <v>Best Choice Speed And Beauty</v>
      </c>
      <c r="D3" s="90" t="str">
        <f>IF($B3&lt;&gt;"",VLOOKUP($B3,Alla_anmälda,8,FALSE),"")</f>
        <v>H</v>
      </c>
      <c r="E3" s="91">
        <v>9.57</v>
      </c>
      <c r="F3" s="92">
        <v>4</v>
      </c>
      <c r="G3" s="89"/>
      <c r="H3" s="90" t="str">
        <f>IF($B3&lt;&gt;"",VLOOKUP($B3,Alla_anmälda,9,FALSE),"")</f>
        <v>Gustavsson Elisabeth</v>
      </c>
      <c r="I3" s="90" t="str">
        <f>IF($B3&lt;&gt;"",VLOOKUP($B3,Alla_anmälda,10,FALSE),"")</f>
        <v>KAL</v>
      </c>
      <c r="J3" s="93"/>
    </row>
    <row r="4" spans="1:10" ht="25" customHeight="1" x14ac:dyDescent="0.25">
      <c r="A4" s="88" t="s">
        <v>28</v>
      </c>
      <c r="B4" s="89">
        <v>1612</v>
      </c>
      <c r="C4" s="90" t="str">
        <f>IF($B4&lt;&gt;"",VLOOKUP($B4,Alla_anmälda,5,FALSE),"")</f>
        <v>RaceHeart´s MB Gorm</v>
      </c>
      <c r="D4" s="90" t="str">
        <f>IF($B4&lt;&gt;"",VLOOKUP($B4,Alla_anmälda,8,FALSE),"")</f>
        <v>H</v>
      </c>
      <c r="E4" s="91">
        <v>9.1</v>
      </c>
      <c r="F4" s="92">
        <v>1</v>
      </c>
      <c r="G4" s="89"/>
      <c r="H4" s="90" t="str">
        <f>IF($B4&lt;&gt;"",VLOOKUP($B4,Alla_anmälda,9,FALSE),"")</f>
        <v>Adolfsson Lars</v>
      </c>
      <c r="I4" s="90" t="str">
        <f>IF($B4&lt;&gt;"",VLOOKUP($B4,Alla_anmälda,10,FALSE),"")</f>
        <v>KAL</v>
      </c>
      <c r="J4" s="93"/>
    </row>
    <row r="5" spans="1:10" ht="25" customHeight="1" thickBot="1" x14ac:dyDescent="0.3">
      <c r="A5" s="94" t="s">
        <v>29</v>
      </c>
      <c r="B5" s="95">
        <v>1600</v>
      </c>
      <c r="C5" s="96" t="str">
        <f>IF($B5&lt;&gt;"",VLOOKUP($B5,Alla_anmälda,5,FALSE),"")</f>
        <v>RaceHeart's MB Hocus Pocus</v>
      </c>
      <c r="D5" s="96" t="str">
        <f>IF($B5&lt;&gt;"",VLOOKUP($B5,Alla_anmälda,8,FALSE),"")</f>
        <v>H</v>
      </c>
      <c r="E5" s="97">
        <v>9.39</v>
      </c>
      <c r="F5" s="98">
        <v>3</v>
      </c>
      <c r="G5" s="95"/>
      <c r="H5" s="96" t="str">
        <f>IF($B5&lt;&gt;"",VLOOKUP($B5,Alla_anmälda,9,FALSE),"")</f>
        <v>Nilsson Katarina</v>
      </c>
      <c r="I5" s="96" t="str">
        <f>IF($B5&lt;&gt;"",VLOOKUP($B5,Alla_anmälda,10,FALSE),"")</f>
        <v>NOR</v>
      </c>
      <c r="J5" s="99"/>
    </row>
    <row r="6" spans="1:10" ht="25" customHeight="1" thickTop="1" thickBot="1" x14ac:dyDescent="0.3">
      <c r="A6" s="77" t="str">
        <f>"HEAT "&amp;MID(A1,6,2)+1</f>
        <v>HEAT 2</v>
      </c>
    </row>
    <row r="7" spans="1:10" ht="25" customHeight="1" thickTop="1" x14ac:dyDescent="0.25">
      <c r="A7" s="82" t="s">
        <v>26</v>
      </c>
      <c r="B7" s="83">
        <v>1616</v>
      </c>
      <c r="C7" s="84" t="str">
        <f>IF($B7&lt;&gt;"",VLOOKUP($B7,Alla_anmälda,5,FALSE),"")</f>
        <v>Jelistaz Prince Of Memory Garden</v>
      </c>
      <c r="D7" s="84" t="str">
        <f>IF($B7&lt;&gt;"",VLOOKUP($B7,Alla_anmälda,8,FALSE),"")</f>
        <v>H</v>
      </c>
      <c r="E7" s="85" t="s">
        <v>333</v>
      </c>
      <c r="F7" s="86">
        <v>2</v>
      </c>
      <c r="G7" s="83"/>
      <c r="H7" s="84" t="str">
        <f>IF($B7&lt;&gt;"",VLOOKUP($B7,Alla_anmälda,9,FALSE),"")</f>
        <v xml:space="preserve">Vadlin Sofia </v>
      </c>
      <c r="I7" s="84" t="str">
        <f>IF($B7&lt;&gt;"",VLOOKUP($B7,Alla_anmälda,10,FALSE),"")</f>
        <v>VÄS</v>
      </c>
      <c r="J7" s="87"/>
    </row>
    <row r="8" spans="1:10" ht="25" customHeight="1" x14ac:dyDescent="0.25">
      <c r="A8" s="88" t="s">
        <v>27</v>
      </c>
      <c r="B8" s="89">
        <v>1643</v>
      </c>
      <c r="C8" s="90" t="str">
        <f>IF($B8&lt;&gt;"",VLOOKUP($B8,Alla_anmälda,5,FALSE),"")</f>
        <v>Miraqulix LL Great Opportunities</v>
      </c>
      <c r="D8" s="90" t="str">
        <f>IF($B8&lt;&gt;"",VLOOKUP($B8,Alla_anmälda,8,FALSE),"")</f>
        <v>H</v>
      </c>
      <c r="E8" s="91">
        <v>9.8800000000000008</v>
      </c>
      <c r="F8" s="92">
        <v>1</v>
      </c>
      <c r="G8" s="89"/>
      <c r="H8" s="90" t="str">
        <f>IF($B8&lt;&gt;"",VLOOKUP($B8,Alla_anmälda,9,FALSE),"")</f>
        <v>Lundquist Marie</v>
      </c>
      <c r="I8" s="90" t="str">
        <f>IF($B8&lt;&gt;"",VLOOKUP($B8,Alla_anmälda,10,FALSE),"")</f>
        <v>KAL</v>
      </c>
      <c r="J8" s="93"/>
    </row>
    <row r="9" spans="1:10" ht="25" customHeight="1" x14ac:dyDescent="0.25">
      <c r="A9" s="88" t="s">
        <v>28</v>
      </c>
      <c r="B9" s="89">
        <v>12288</v>
      </c>
      <c r="C9" s="90" t="str">
        <f>IF($B9&lt;&gt;"",VLOOKUP($B9,Alla_anmälda,5,FALSE),"")</f>
        <v>Amboryds Cullinan Diamond</v>
      </c>
      <c r="D9" s="90" t="str">
        <f>IF($B9&lt;&gt;"",VLOOKUP($B9,Alla_anmälda,8,FALSE),"")</f>
        <v>H</v>
      </c>
      <c r="E9" s="91" t="s">
        <v>334</v>
      </c>
      <c r="F9" s="92">
        <v>3</v>
      </c>
      <c r="G9" s="89"/>
      <c r="H9" s="90" t="str">
        <f>IF($B9&lt;&gt;"",VLOOKUP($B9,Alla_anmälda,9,FALSE),"")</f>
        <v>Eklund Elin</v>
      </c>
      <c r="I9" s="90" t="str">
        <f>IF($B9&lt;&gt;"",VLOOKUP($B9,Alla_anmälda,10,FALSE),"")</f>
        <v>VÄS</v>
      </c>
      <c r="J9" s="93"/>
    </row>
    <row r="10" spans="1:10" ht="25" customHeight="1" thickBot="1" x14ac:dyDescent="0.3">
      <c r="A10" s="94" t="s">
        <v>29</v>
      </c>
      <c r="B10" s="95"/>
      <c r="C10" s="96" t="str">
        <f>IF($B10&lt;&gt;"",VLOOKUP($B10,Alla_anmälda,5,FALSE),"")</f>
        <v/>
      </c>
      <c r="D10" s="96" t="str">
        <f>IF($B10&lt;&gt;"",VLOOKUP($B10,Alla_anmälda,8,FALSE),"")</f>
        <v/>
      </c>
      <c r="E10" s="97"/>
      <c r="F10" s="98"/>
      <c r="G10" s="95"/>
      <c r="H10" s="96" t="str">
        <f>IF($B10&lt;&gt;"",VLOOKUP($B10,Alla_anmälda,9,FALSE),"")</f>
        <v/>
      </c>
      <c r="I10" s="96" t="str">
        <f>IF($B10&lt;&gt;"",VLOOKUP($B10,Alla_anmälda,10,FALSE),"")</f>
        <v/>
      </c>
      <c r="J10" s="99"/>
    </row>
    <row r="11" spans="1:10" ht="25" customHeight="1" thickTop="1" thickBot="1" x14ac:dyDescent="0.3">
      <c r="A11" s="77" t="str">
        <f>"HEAT "&amp;MID(A6,6,2)+1</f>
        <v>HEAT 3</v>
      </c>
    </row>
    <row r="12" spans="1:10" ht="25" customHeight="1" thickTop="1" x14ac:dyDescent="0.25">
      <c r="A12" s="82" t="s">
        <v>26</v>
      </c>
      <c r="B12" s="83">
        <v>1586</v>
      </c>
      <c r="C12" s="84" t="str">
        <f>IF($B12&lt;&gt;"",VLOOKUP($B12,Alla_anmälda,5,FALSE),"")</f>
        <v>RaceHeart´s MB Trick Or Treat</v>
      </c>
      <c r="D12" s="84" t="str">
        <f>IF($B12&lt;&gt;"",VLOOKUP($B12,Alla_anmälda,8,FALSE),"")</f>
        <v>H</v>
      </c>
      <c r="E12" s="85">
        <v>8.9499999999999993</v>
      </c>
      <c r="F12" s="86">
        <v>2</v>
      </c>
      <c r="G12" s="83"/>
      <c r="H12" s="84" t="str">
        <f>IF($B12&lt;&gt;"",VLOOKUP($B12,Alla_anmälda,9,FALSE),"")</f>
        <v>Fandrey Alva</v>
      </c>
      <c r="I12" s="84" t="str">
        <f>IF($B12&lt;&gt;"",VLOOKUP($B12,Alla_anmälda,10,FALSE),"")</f>
        <v>KAL</v>
      </c>
      <c r="J12" s="87"/>
    </row>
    <row r="13" spans="1:10" ht="25" customHeight="1" x14ac:dyDescent="0.25">
      <c r="A13" s="88" t="s">
        <v>27</v>
      </c>
      <c r="B13" s="89">
        <v>1560</v>
      </c>
      <c r="C13" s="90" t="str">
        <f>IF($B13&lt;&gt;"",VLOOKUP($B13,Alla_anmälda,5,FALSE),"")</f>
        <v>Hannemoon HM Black Jade</v>
      </c>
      <c r="D13" s="90" t="str">
        <f>IF($B13&lt;&gt;"",VLOOKUP($B13,Alla_anmälda,8,FALSE),"")</f>
        <v>H</v>
      </c>
      <c r="E13" s="91">
        <v>9.23</v>
      </c>
      <c r="F13" s="92">
        <v>4</v>
      </c>
      <c r="G13" s="89"/>
      <c r="H13" s="90" t="str">
        <f>IF($B13&lt;&gt;"",VLOOKUP($B13,Alla_anmälda,9,FALSE),"")</f>
        <v>Petersson Eva</v>
      </c>
      <c r="I13" s="90" t="str">
        <f>IF($B13&lt;&gt;"",VLOOKUP($B13,Alla_anmälda,10,FALSE),"")</f>
        <v>NOR</v>
      </c>
      <c r="J13" s="93"/>
    </row>
    <row r="14" spans="1:10" ht="25" customHeight="1" x14ac:dyDescent="0.25">
      <c r="A14" s="88" t="s">
        <v>28</v>
      </c>
      <c r="B14" s="89">
        <v>14310</v>
      </c>
      <c r="C14" s="90" t="str">
        <f>IF($B14&lt;&gt;"",VLOOKUP($B14,Alla_anmälda,5,FALSE),"")</f>
        <v>Raceheart's MB Diesel </v>
      </c>
      <c r="D14" s="90" t="str">
        <f>IF($B14&lt;&gt;"",VLOOKUP($B14,Alla_anmälda,8,FALSE),"")</f>
        <v>H</v>
      </c>
      <c r="E14" s="91">
        <v>9.15</v>
      </c>
      <c r="F14" s="92">
        <v>3</v>
      </c>
      <c r="G14" s="89"/>
      <c r="H14" s="90" t="str">
        <f>IF($B14&lt;&gt;"",VLOOKUP($B14,Alla_anmälda,9,FALSE),"")</f>
        <v>Adolfsson Lars</v>
      </c>
      <c r="I14" s="90" t="str">
        <f>IF($B14&lt;&gt;"",VLOOKUP($B14,Alla_anmälda,10,FALSE),"")</f>
        <v>KAL</v>
      </c>
      <c r="J14" s="93"/>
    </row>
    <row r="15" spans="1:10" ht="25" customHeight="1" thickBot="1" x14ac:dyDescent="0.3">
      <c r="A15" s="94" t="s">
        <v>29</v>
      </c>
      <c r="B15" s="95">
        <v>14312</v>
      </c>
      <c r="C15" s="96" t="str">
        <f>IF($B15&lt;&gt;"",VLOOKUP($B15,Alla_anmälda,5,FALSE),"")</f>
        <v>Raceheart's MB Versace</v>
      </c>
      <c r="D15" s="96" t="str">
        <f>IF($B15&lt;&gt;"",VLOOKUP($B15,Alla_anmälda,8,FALSE),"")</f>
        <v>H</v>
      </c>
      <c r="E15" s="97">
        <v>8.8699999999999992</v>
      </c>
      <c r="F15" s="98">
        <v>1</v>
      </c>
      <c r="G15" s="95"/>
      <c r="H15" s="96" t="str">
        <f>IF($B15&lt;&gt;"",VLOOKUP($B15,Alla_anmälda,9,FALSE),"")</f>
        <v>Caesar Peter</v>
      </c>
      <c r="I15" s="96" t="str">
        <f>IF($B15&lt;&gt;"",VLOOKUP($B15,Alla_anmälda,10,FALSE),"")</f>
        <v>KAL</v>
      </c>
      <c r="J15" s="99"/>
    </row>
    <row r="16" spans="1:10" ht="25" customHeight="1" thickTop="1" thickBot="1" x14ac:dyDescent="0.3">
      <c r="A16" s="77" t="str">
        <f>"HEAT "&amp;MID(A11,6,2)+1</f>
        <v>HEAT 4</v>
      </c>
      <c r="C16" s="79" t="s">
        <v>11</v>
      </c>
    </row>
    <row r="17" spans="1:10" ht="25" customHeight="1" thickTop="1" x14ac:dyDescent="0.25">
      <c r="A17" s="82" t="s">
        <v>26</v>
      </c>
      <c r="B17" s="83">
        <v>1506</v>
      </c>
      <c r="C17" s="84" t="str">
        <f>IF($B17&lt;&gt;"",VLOOKUP($B17,Alla_anmälda,5,FALSE),"")</f>
        <v>Crazy Owl´s Björn Järnsida</v>
      </c>
      <c r="D17" s="84" t="str">
        <f>IF($B17&lt;&gt;"",VLOOKUP($B17,Alla_anmälda,8,FALSE),"")</f>
        <v>H</v>
      </c>
      <c r="E17" s="85" t="s">
        <v>335</v>
      </c>
      <c r="F17" s="86">
        <v>1</v>
      </c>
      <c r="G17" s="83"/>
      <c r="H17" s="84" t="str">
        <f>IF($B17&lt;&gt;"",VLOOKUP($B17,Alla_anmälda,9,FALSE),"")</f>
        <v>Sjöberg Monica</v>
      </c>
      <c r="I17" s="84" t="str">
        <f>IF($B17&lt;&gt;"",VLOOKUP($B17,Alla_anmälda,10,FALSE),"")</f>
        <v>KAR</v>
      </c>
      <c r="J17" s="87"/>
    </row>
    <row r="18" spans="1:10" ht="25" customHeight="1" x14ac:dyDescent="0.25">
      <c r="A18" s="88" t="s">
        <v>27</v>
      </c>
      <c r="B18" s="89">
        <v>1617</v>
      </c>
      <c r="C18" s="90" t="str">
        <f>IF($B18&lt;&gt;"",VLOOKUP($B18,Alla_anmälda,5,FALSE),"")</f>
        <v>Calling You Mix and Match</v>
      </c>
      <c r="D18" s="90" t="str">
        <f>IF($B18&lt;&gt;"",VLOOKUP($B18,Alla_anmälda,8,FALSE),"")</f>
        <v>H</v>
      </c>
      <c r="E18" s="91">
        <v>9.9600000000000009</v>
      </c>
      <c r="F18" s="92">
        <v>2</v>
      </c>
      <c r="G18" s="89"/>
      <c r="H18" s="90" t="str">
        <f>IF($B18&lt;&gt;"",VLOOKUP($B18,Alla_anmälda,9,FALSE),"")</f>
        <v>Nilsson Anna</v>
      </c>
      <c r="I18" s="90" t="str">
        <f>IF($B18&lt;&gt;"",VLOOKUP($B18,Alla_anmälda,10,FALSE),"")</f>
        <v>KAR</v>
      </c>
      <c r="J18" s="93"/>
    </row>
    <row r="19" spans="1:10" ht="25" customHeight="1" x14ac:dyDescent="0.25">
      <c r="A19" s="88" t="s">
        <v>28</v>
      </c>
      <c r="B19" s="118">
        <v>16289</v>
      </c>
      <c r="C19" s="127" t="str">
        <f>IF($B19&lt;&gt;"",VLOOKUP($B19,Alla_anmälda,5,FALSE),"")</f>
        <v>Whoonehults Will You Be There</v>
      </c>
      <c r="D19" s="90" t="str">
        <f>IF($B19&lt;&gt;"",VLOOKUP($B19,Alla_anmälda,8,FALSE),"")</f>
        <v>H</v>
      </c>
      <c r="E19" s="91" t="s">
        <v>336</v>
      </c>
      <c r="F19" s="92">
        <v>3</v>
      </c>
      <c r="G19" s="89"/>
      <c r="H19" s="90" t="str">
        <f>IF($B19&lt;&gt;"",VLOOKUP($B19,Alla_anmälda,9,FALSE),"")</f>
        <v>Norrman Carina</v>
      </c>
      <c r="I19" s="90" t="str">
        <f>IF($B19&lt;&gt;"",VLOOKUP($B19,Alla_anmälda,10,FALSE),"")</f>
        <v>KAR</v>
      </c>
      <c r="J19" s="93"/>
    </row>
    <row r="20" spans="1:10" ht="25" customHeight="1" thickBot="1" x14ac:dyDescent="0.3">
      <c r="A20" s="94" t="s">
        <v>29</v>
      </c>
      <c r="B20" s="95"/>
      <c r="C20" s="96" t="str">
        <f>IF($B20&lt;&gt;"",VLOOKUP($B20,Alla_anmälda,5,FALSE),"")</f>
        <v/>
      </c>
      <c r="D20" s="96" t="str">
        <f>IF($B20&lt;&gt;"",VLOOKUP($B20,Alla_anmälda,8,FALSE),"")</f>
        <v/>
      </c>
      <c r="E20" s="97"/>
      <c r="F20" s="98"/>
      <c r="G20" s="95"/>
      <c r="H20" s="96" t="str">
        <f>IF($B20&lt;&gt;"",VLOOKUP($B20,Alla_anmälda,9,FALSE),"")</f>
        <v/>
      </c>
      <c r="I20" s="96" t="str">
        <f>IF($B20&lt;&gt;"",VLOOKUP($B20,Alla_anmälda,10,FALSE),"")</f>
        <v/>
      </c>
      <c r="J20" s="99"/>
    </row>
    <row r="21" spans="1:10" ht="25" customHeight="1" thickTop="1" thickBot="1" x14ac:dyDescent="0.3">
      <c r="A21" s="77" t="str">
        <f>"HEAT "&amp;MID(A16,6,2)+1</f>
        <v>HEAT 5</v>
      </c>
    </row>
    <row r="22" spans="1:10" ht="25" customHeight="1" thickTop="1" x14ac:dyDescent="0.25">
      <c r="A22" s="82" t="s">
        <v>26</v>
      </c>
      <c r="B22" s="83">
        <v>13336</v>
      </c>
      <c r="C22" s="84" t="str">
        <f>IF($B22&lt;&gt;"",VLOOKUP($B22,Alla_anmälda,5,FALSE),"")</f>
        <v>RaceHeart's MB Valentino</v>
      </c>
      <c r="D22" s="84" t="str">
        <f>IF($B22&lt;&gt;"",VLOOKUP($B22,Alla_anmälda,8,FALSE),"")</f>
        <v>H</v>
      </c>
      <c r="E22" s="85" t="s">
        <v>337</v>
      </c>
      <c r="F22" s="86">
        <v>2</v>
      </c>
      <c r="G22" s="83"/>
      <c r="H22" s="84" t="str">
        <f>IF($B22&lt;&gt;"",VLOOKUP($B22,Alla_anmälda,9,FALSE),"")</f>
        <v>Petersson Eva</v>
      </c>
      <c r="I22" s="84" t="str">
        <f>IF($B22&lt;&gt;"",VLOOKUP($B22,Alla_anmälda,10,FALSE),"")</f>
        <v>NOR</v>
      </c>
      <c r="J22" s="87"/>
    </row>
    <row r="23" spans="1:10" ht="25" customHeight="1" x14ac:dyDescent="0.25">
      <c r="A23" s="88" t="s">
        <v>27</v>
      </c>
      <c r="B23" s="89">
        <v>15244</v>
      </c>
      <c r="C23" s="90" t="str">
        <f>IF($B23&lt;&gt;"",VLOOKUP($B23,Alla_anmälda,5,FALSE),"")</f>
        <v>RaceHeart's MB Fendi</v>
      </c>
      <c r="D23" s="90" t="str">
        <f>IF($B23&lt;&gt;"",VLOOKUP($B23,Alla_anmälda,8,FALSE),"")</f>
        <v>H</v>
      </c>
      <c r="E23" s="91">
        <v>9.1199999999999992</v>
      </c>
      <c r="F23" s="92">
        <v>1</v>
      </c>
      <c r="G23" s="89"/>
      <c r="H23" s="90" t="str">
        <f>IF($B23&lt;&gt;"",VLOOKUP($B23,Alla_anmälda,9,FALSE),"")</f>
        <v>Ingvarsson Stefan</v>
      </c>
      <c r="I23" s="90" t="str">
        <f>IF($B23&lt;&gt;"",VLOOKUP($B23,Alla_anmälda,10,FALSE),"")</f>
        <v>HAL</v>
      </c>
      <c r="J23" s="93"/>
    </row>
    <row r="24" spans="1:10" ht="25" customHeight="1" x14ac:dyDescent="0.25">
      <c r="A24" s="88" t="s">
        <v>28</v>
      </c>
      <c r="B24" s="89">
        <v>1542</v>
      </c>
      <c r="C24" s="90" t="str">
        <f>IF($B24&lt;&gt;"",VLOOKUP($B24,Alla_anmälda,5,FALSE),"")</f>
        <v>RaceHeart's MB Thor</v>
      </c>
      <c r="D24" s="90" t="str">
        <f>IF($B24&lt;&gt;"",VLOOKUP($B24,Alla_anmälda,8,FALSE),"")</f>
        <v>H</v>
      </c>
      <c r="E24" s="91">
        <v>9.56</v>
      </c>
      <c r="F24" s="92">
        <v>3</v>
      </c>
      <c r="G24" s="89"/>
      <c r="H24" s="90" t="str">
        <f>IF($B24&lt;&gt;"",VLOOKUP($B24,Alla_anmälda,9,FALSE),"")</f>
        <v>Adolfsson Lars</v>
      </c>
      <c r="I24" s="90" t="str">
        <f>IF($B24&lt;&gt;"",VLOOKUP($B24,Alla_anmälda,10,FALSE),"")</f>
        <v>KAL</v>
      </c>
      <c r="J24" s="93"/>
    </row>
    <row r="25" spans="1:10" ht="25" customHeight="1" thickBot="1" x14ac:dyDescent="0.3">
      <c r="A25" s="94" t="s">
        <v>29</v>
      </c>
      <c r="B25" s="95">
        <v>1518</v>
      </c>
      <c r="C25" s="96" t="str">
        <f>IF($B25&lt;&gt;"",VLOOKUP($B25,Alla_anmälda,5,FALSE),"")</f>
        <v>Raceheart's MB Arkturus Black</v>
      </c>
      <c r="D25" s="96" t="str">
        <f>IF($B25&lt;&gt;"",VLOOKUP($B25,Alla_anmälda,8,FALSE),"")</f>
        <v>H</v>
      </c>
      <c r="E25" s="97">
        <v>9.84</v>
      </c>
      <c r="F25" s="98">
        <v>4</v>
      </c>
      <c r="G25" s="95"/>
      <c r="H25" s="96" t="str">
        <f>IF($B25&lt;&gt;"",VLOOKUP($B25,Alla_anmälda,9,FALSE),"")</f>
        <v>Stenius Kathryne &amp; Kjell Johansson</v>
      </c>
      <c r="I25" s="96" t="str">
        <f>IF($B25&lt;&gt;"",VLOOKUP($B25,Alla_anmälda,10,FALSE),"")</f>
        <v>SÖD</v>
      </c>
      <c r="J25" s="99"/>
    </row>
    <row r="26" spans="1:10" ht="25" customHeight="1" thickTop="1" thickBot="1" x14ac:dyDescent="0.3">
      <c r="A26" s="77" t="str">
        <f>"HEAT "&amp;MID(A21,6,2)+1</f>
        <v>HEAT 6</v>
      </c>
    </row>
    <row r="27" spans="1:10" ht="25" customHeight="1" thickTop="1" x14ac:dyDescent="0.25">
      <c r="A27" s="82" t="s">
        <v>26</v>
      </c>
      <c r="B27" s="83">
        <v>13334</v>
      </c>
      <c r="C27" s="84" t="str">
        <f>IF($B27&lt;&gt;"",VLOOKUP($B27,Alla_anmälda,5,FALSE),"")</f>
        <v>Tre Hjärtans C och Hör</v>
      </c>
      <c r="D27" s="84" t="str">
        <f>IF($B27&lt;&gt;"",VLOOKUP($B27,Alla_anmälda,8,FALSE),"")</f>
        <v>H</v>
      </c>
      <c r="E27" s="85">
        <v>9.15</v>
      </c>
      <c r="F27" s="86">
        <v>1</v>
      </c>
      <c r="G27" s="83"/>
      <c r="H27" s="84" t="str">
        <f>IF($B27&lt;&gt;"",VLOOKUP($B27,Alla_anmälda,9,FALSE),"")</f>
        <v>Thuresson Anders &amp; Andersson Jennie</v>
      </c>
      <c r="I27" s="84" t="str">
        <f>IF($B27&lt;&gt;"",VLOOKUP($B27,Alla_anmälda,10,FALSE),"")</f>
        <v>NOR</v>
      </c>
      <c r="J27" s="87"/>
    </row>
    <row r="28" spans="1:10" ht="25" customHeight="1" x14ac:dyDescent="0.25">
      <c r="A28" s="88" t="s">
        <v>27</v>
      </c>
      <c r="B28" s="128">
        <v>11271</v>
      </c>
      <c r="C28" s="127" t="str">
        <f>IF($B28&lt;&gt;"",VLOOKUP($B28,Alla_anmälda,5,FALSE),"")</f>
        <v>Vipplyckans Prince Naveen</v>
      </c>
      <c r="D28" s="90" t="str">
        <f>IF($B28&lt;&gt;"",VLOOKUP($B28,Alla_anmälda,8,FALSE),"")</f>
        <v>H</v>
      </c>
      <c r="E28" s="91">
        <v>10.23</v>
      </c>
      <c r="F28" s="92">
        <v>3</v>
      </c>
      <c r="G28" s="89"/>
      <c r="H28" s="90" t="str">
        <f>IF($B28&lt;&gt;"",VLOOKUP($B28,Alla_anmälda,9,FALSE),"")</f>
        <v>Riedel Petersdotter Isa</v>
      </c>
      <c r="I28" s="90" t="str">
        <f>IF($B28&lt;&gt;"",VLOOKUP($B28,Alla_anmälda,10,FALSE),"")</f>
        <v>SÖD</v>
      </c>
      <c r="J28" s="93"/>
    </row>
    <row r="29" spans="1:10" ht="25" customHeight="1" x14ac:dyDescent="0.25">
      <c r="A29" s="88" t="s">
        <v>28</v>
      </c>
      <c r="B29" s="89">
        <v>1605</v>
      </c>
      <c r="C29" s="90" t="str">
        <f>IF($B29&lt;&gt;"",VLOOKUP($B29,Alla_anmälda,5,FALSE),"")</f>
        <v>Per-Mo'bile Oscar Of The Old Way</v>
      </c>
      <c r="D29" s="90" t="str">
        <f>IF($B29&lt;&gt;"",VLOOKUP($B29,Alla_anmälda,8,FALSE),"")</f>
        <v>H</v>
      </c>
      <c r="E29" s="91">
        <v>9.6999999999999993</v>
      </c>
      <c r="F29" s="92">
        <v>2</v>
      </c>
      <c r="G29" s="89"/>
      <c r="H29" s="90" t="str">
        <f>IF($B29&lt;&gt;"",VLOOKUP($B29,Alla_anmälda,9,FALSE),"")</f>
        <v>Caesar Peter</v>
      </c>
      <c r="I29" s="90" t="str">
        <f>IF($B29&lt;&gt;"",VLOOKUP($B29,Alla_anmälda,10,FALSE),"")</f>
        <v>KAL</v>
      </c>
      <c r="J29" s="93"/>
    </row>
    <row r="30" spans="1:10" ht="25" customHeight="1" thickBot="1" x14ac:dyDescent="0.3">
      <c r="A30" s="94" t="s">
        <v>29</v>
      </c>
      <c r="B30" s="95">
        <v>1535</v>
      </c>
      <c r="C30" s="96" t="str">
        <f>IF($B30&lt;&gt;"",VLOOKUP($B30,Alla_anmälda,5,FALSE),"")</f>
        <v>Fennaur Mies Van Der Rohe</v>
      </c>
      <c r="D30" s="96" t="str">
        <f>IF($B30&lt;&gt;"",VLOOKUP($B30,Alla_anmälda,8,FALSE),"")</f>
        <v>H</v>
      </c>
      <c r="E30" s="97">
        <v>10.31</v>
      </c>
      <c r="F30" s="98">
        <v>4</v>
      </c>
      <c r="G30" s="95"/>
      <c r="H30" s="96" t="str">
        <f>IF($B30&lt;&gt;"",VLOOKUP($B30,Alla_anmälda,9,FALSE),"")</f>
        <v>Eklund Elin</v>
      </c>
      <c r="I30" s="96" t="str">
        <f>IF($B30&lt;&gt;"",VLOOKUP($B30,Alla_anmälda,10,FALSE),"")</f>
        <v>VÄS</v>
      </c>
      <c r="J30" s="99"/>
    </row>
    <row r="31" spans="1:10" ht="25" customHeight="1" thickTop="1" thickBot="1" x14ac:dyDescent="0.3">
      <c r="A31" s="77" t="str">
        <f>"HEAT "&amp;MID(A26,6,2)+1</f>
        <v>HEAT 7</v>
      </c>
    </row>
    <row r="32" spans="1:10" ht="25" customHeight="1" thickTop="1" x14ac:dyDescent="0.25">
      <c r="A32" s="82" t="s">
        <v>26</v>
      </c>
      <c r="B32" s="129">
        <v>16290</v>
      </c>
      <c r="C32" s="130" t="str">
        <f>IF($B32&lt;&gt;"",VLOOKUP($B32,Alla_anmälda,5,FALSE),"")</f>
        <v>Whoonehults Super Trouper</v>
      </c>
      <c r="D32" s="84" t="str">
        <f>IF($B32&lt;&gt;"",VLOOKUP($B32,Alla_anmälda,8,FALSE),"")</f>
        <v>H</v>
      </c>
      <c r="E32" s="85" t="s">
        <v>333</v>
      </c>
      <c r="F32" s="86">
        <v>3</v>
      </c>
      <c r="G32" s="83"/>
      <c r="H32" s="84" t="str">
        <f>IF($B32&lt;&gt;"",VLOOKUP($B32,Alla_anmälda,9,FALSE),"")</f>
        <v>Norrman Carina</v>
      </c>
      <c r="I32" s="84" t="str">
        <f>IF($B32&lt;&gt;"",VLOOKUP($B32,Alla_anmälda,10,FALSE),"")</f>
        <v>KAR</v>
      </c>
      <c r="J32" s="87"/>
    </row>
    <row r="33" spans="1:10" ht="25" customHeight="1" x14ac:dyDescent="0.25">
      <c r="A33" s="88" t="s">
        <v>27</v>
      </c>
      <c r="B33" s="89">
        <v>1483</v>
      </c>
      <c r="C33" s="90" t="str">
        <f>IF($B33&lt;&gt;"",VLOOKUP($B33,Alla_anmälda,5,FALSE),"")</f>
        <v>Miraqulix LL Dark Moon</v>
      </c>
      <c r="D33" s="90" t="str">
        <f>IF($B33&lt;&gt;"",VLOOKUP($B33,Alla_anmälda,8,FALSE),"")</f>
        <v>H</v>
      </c>
      <c r="E33" s="91">
        <v>10.29</v>
      </c>
      <c r="F33" s="92">
        <v>2</v>
      </c>
      <c r="G33" s="89"/>
      <c r="H33" s="90" t="str">
        <f>IF($B33&lt;&gt;"",VLOOKUP($B33,Alla_anmälda,9,FALSE),"")</f>
        <v>Adolfsson Lars</v>
      </c>
      <c r="I33" s="90" t="str">
        <f>IF($B33&lt;&gt;"",VLOOKUP($B33,Alla_anmälda,10,FALSE),"")</f>
        <v>KAL</v>
      </c>
      <c r="J33" s="93"/>
    </row>
    <row r="34" spans="1:10" ht="25" customHeight="1" x14ac:dyDescent="0.25">
      <c r="A34" s="88" t="s">
        <v>28</v>
      </c>
      <c r="B34" s="89">
        <v>1469</v>
      </c>
      <c r="C34" s="90" t="str">
        <f>IF($B34&lt;&gt;"",VLOOKUP($B34,Alla_anmälda,5,FALSE),"")</f>
        <v>Tre Hjärtans Birger</v>
      </c>
      <c r="D34" s="90" t="str">
        <f>IF($B34&lt;&gt;"",VLOOKUP($B34,Alla_anmälda,8,FALSE),"")</f>
        <v>H</v>
      </c>
      <c r="E34" s="91" t="s">
        <v>338</v>
      </c>
      <c r="F34" s="92">
        <v>1</v>
      </c>
      <c r="G34" s="89"/>
      <c r="H34" s="90" t="str">
        <f>IF($B34&lt;&gt;"",VLOOKUP($B34,Alla_anmälda,9,FALSE),"")</f>
        <v>Lundquist Marie</v>
      </c>
      <c r="I34" s="90" t="str">
        <f>IF($B34&lt;&gt;"",VLOOKUP($B34,Alla_anmälda,10,FALSE),"")</f>
        <v>KAL</v>
      </c>
      <c r="J34" s="93"/>
    </row>
    <row r="35" spans="1:10" ht="25" customHeight="1" thickBot="1" x14ac:dyDescent="0.3">
      <c r="A35" s="94" t="s">
        <v>29</v>
      </c>
      <c r="B35" s="95"/>
      <c r="C35" s="96" t="str">
        <f>IF($B35&lt;&gt;"",VLOOKUP($B35,Alla_anmälda,5,FALSE),"")</f>
        <v/>
      </c>
      <c r="D35" s="96" t="str">
        <f>IF($B35&lt;&gt;"",VLOOKUP($B35,Alla_anmälda,8,FALSE),"")</f>
        <v/>
      </c>
      <c r="E35" s="97"/>
      <c r="F35" s="98"/>
      <c r="G35" s="95"/>
      <c r="H35" s="96" t="str">
        <f>IF($B35&lt;&gt;"",VLOOKUP($B35,Alla_anmälda,9,FALSE),"")</f>
        <v/>
      </c>
      <c r="I35" s="96" t="str">
        <f>IF($B35&lt;&gt;"",VLOOKUP($B35,Alla_anmälda,10,FALSE),"")</f>
        <v/>
      </c>
      <c r="J35" s="99"/>
    </row>
    <row r="36" spans="1:10" ht="25" customHeight="1" thickTop="1" thickBot="1" x14ac:dyDescent="0.3">
      <c r="A36" s="77" t="str">
        <f>"HEAT "&amp;MID(A31,6,2)+1</f>
        <v>HEAT 8</v>
      </c>
    </row>
    <row r="37" spans="1:10" ht="25" customHeight="1" thickTop="1" x14ac:dyDescent="0.25">
      <c r="A37" s="82" t="s">
        <v>26</v>
      </c>
      <c r="B37" s="83"/>
      <c r="C37" s="84" t="str">
        <f>IF($B37&lt;&gt;"",VLOOKUP($B37,Alla_anmälda,5,FALSE),"")</f>
        <v/>
      </c>
      <c r="D37" s="84" t="str">
        <f>IF($B37&lt;&gt;"",VLOOKUP($B37,Alla_anmälda,8,FALSE),"")</f>
        <v/>
      </c>
      <c r="E37" s="85"/>
      <c r="F37" s="86"/>
      <c r="G37" s="83"/>
      <c r="H37" s="84" t="str">
        <f>IF($B37&lt;&gt;"",VLOOKUP($B37,Alla_anmälda,9,FALSE),"")</f>
        <v/>
      </c>
      <c r="I37" s="84" t="str">
        <f>IF($B37&lt;&gt;"",VLOOKUP($B37,Alla_anmälda,10,FALSE),"")</f>
        <v/>
      </c>
      <c r="J37" s="87"/>
    </row>
    <row r="38" spans="1:10" ht="25" customHeight="1" x14ac:dyDescent="0.25">
      <c r="A38" s="88" t="s">
        <v>27</v>
      </c>
      <c r="B38" s="89"/>
      <c r="C38" s="90" t="str">
        <f>IF($B38&lt;&gt;"",VLOOKUP($B38,Alla_anmälda,5,FALSE),"")</f>
        <v/>
      </c>
      <c r="D38" s="90" t="str">
        <f>IF($B38&lt;&gt;"",VLOOKUP($B38,Alla_anmälda,8,FALSE),"")</f>
        <v/>
      </c>
      <c r="E38" s="91"/>
      <c r="F38" s="92"/>
      <c r="G38" s="89"/>
      <c r="H38" s="90" t="str">
        <f>IF($B38&lt;&gt;"",VLOOKUP($B38,Alla_anmälda,9,FALSE),"")</f>
        <v/>
      </c>
      <c r="I38" s="90" t="str">
        <f>IF($B38&lt;&gt;"",VLOOKUP($B38,Alla_anmälda,10,FALSE),"")</f>
        <v/>
      </c>
      <c r="J38" s="93"/>
    </row>
    <row r="39" spans="1:10" ht="25" customHeight="1" x14ac:dyDescent="0.25">
      <c r="A39" s="88" t="s">
        <v>28</v>
      </c>
      <c r="B39" s="89"/>
      <c r="C39" s="90" t="str">
        <f>IF($B39&lt;&gt;"",VLOOKUP($B39,Alla_anmälda,5,FALSE),"")</f>
        <v/>
      </c>
      <c r="D39" s="90" t="str">
        <f>IF($B39&lt;&gt;"",VLOOKUP($B39,Alla_anmälda,8,FALSE),"")</f>
        <v/>
      </c>
      <c r="E39" s="91"/>
      <c r="F39" s="92"/>
      <c r="G39" s="89"/>
      <c r="H39" s="90" t="str">
        <f>IF($B39&lt;&gt;"",VLOOKUP($B39,Alla_anmälda,9,FALSE),"")</f>
        <v/>
      </c>
      <c r="I39" s="90" t="str">
        <f>IF($B39&lt;&gt;"",VLOOKUP($B39,Alla_anmälda,10,FALSE),"")</f>
        <v/>
      </c>
      <c r="J39" s="93"/>
    </row>
    <row r="40" spans="1:10" ht="25" customHeight="1" thickBot="1" x14ac:dyDescent="0.3">
      <c r="A40" s="94" t="s">
        <v>29</v>
      </c>
      <c r="B40" s="95"/>
      <c r="C40" s="96" t="str">
        <f>IF($B40&lt;&gt;"",VLOOKUP($B40,Alla_anmälda,5,FALSE),"")</f>
        <v/>
      </c>
      <c r="D40" s="96" t="str">
        <f>IF($B40&lt;&gt;"",VLOOKUP($B40,Alla_anmälda,8,FALSE),"")</f>
        <v/>
      </c>
      <c r="E40" s="97"/>
      <c r="F40" s="98"/>
      <c r="G40" s="95"/>
      <c r="H40" s="96" t="str">
        <f>IF($B40&lt;&gt;"",VLOOKUP($B40,Alla_anmälda,9,FALSE),"")</f>
        <v/>
      </c>
      <c r="I40" s="96" t="str">
        <f>IF($B40&lt;&gt;"",VLOOKUP($B40,Alla_anmälda,10,FALSE),"")</f>
        <v/>
      </c>
      <c r="J40" s="99"/>
    </row>
    <row r="41" spans="1:10" ht="25" hidden="1" customHeight="1" thickTop="1" thickBot="1" x14ac:dyDescent="0.3">
      <c r="A41" s="77" t="str">
        <f>"HEAT "&amp;MID(A36,6,2)+1</f>
        <v>HEAT 9</v>
      </c>
    </row>
    <row r="42" spans="1:10" ht="25" hidden="1" customHeight="1" thickTop="1" x14ac:dyDescent="0.25">
      <c r="A42" s="82" t="s">
        <v>26</v>
      </c>
      <c r="B42" s="83"/>
      <c r="C42" s="84" t="str">
        <f>IF($B42&lt;&gt;"",VLOOKUP($B42,Alla_anmälda,5,FALSE),"")</f>
        <v/>
      </c>
      <c r="D42" s="84" t="str">
        <f>IF($B42&lt;&gt;"",VLOOKUP($B42,Alla_anmälda,8,FALSE),"")</f>
        <v/>
      </c>
      <c r="E42" s="85"/>
      <c r="F42" s="86"/>
      <c r="G42" s="83"/>
      <c r="H42" s="84" t="str">
        <f>IF($B42&lt;&gt;"",VLOOKUP($B42,Alla_anmälda,9,FALSE),"")</f>
        <v/>
      </c>
      <c r="I42" s="84" t="str">
        <f>IF($B42&lt;&gt;"",VLOOKUP($B42,Alla_anmälda,10,FALSE),"")</f>
        <v/>
      </c>
      <c r="J42" s="87"/>
    </row>
    <row r="43" spans="1:10" ht="25" hidden="1" customHeight="1" x14ac:dyDescent="0.25">
      <c r="A43" s="88" t="s">
        <v>27</v>
      </c>
      <c r="B43" s="89"/>
      <c r="C43" s="90" t="str">
        <f>IF($B43&lt;&gt;"",VLOOKUP($B43,Alla_anmälda,5,FALSE),"")</f>
        <v/>
      </c>
      <c r="D43" s="90" t="str">
        <f>IF($B43&lt;&gt;"",VLOOKUP($B43,Alla_anmälda,8,FALSE),"")</f>
        <v/>
      </c>
      <c r="E43" s="91"/>
      <c r="F43" s="92"/>
      <c r="G43" s="89"/>
      <c r="H43" s="90" t="str">
        <f>IF($B43&lt;&gt;"",VLOOKUP($B43,Alla_anmälda,9,FALSE),"")</f>
        <v/>
      </c>
      <c r="I43" s="90" t="str">
        <f>IF($B43&lt;&gt;"",VLOOKUP($B43,Alla_anmälda,10,FALSE),"")</f>
        <v/>
      </c>
      <c r="J43" s="93"/>
    </row>
    <row r="44" spans="1:10" ht="25" hidden="1" customHeight="1" x14ac:dyDescent="0.25">
      <c r="A44" s="88" t="s">
        <v>28</v>
      </c>
      <c r="B44" s="89"/>
      <c r="C44" s="90" t="str">
        <f>IF($B44&lt;&gt;"",VLOOKUP($B44,Alla_anmälda,5,FALSE),"")</f>
        <v/>
      </c>
      <c r="D44" s="90" t="str">
        <f>IF($B44&lt;&gt;"",VLOOKUP($B44,Alla_anmälda,8,FALSE),"")</f>
        <v/>
      </c>
      <c r="E44" s="91"/>
      <c r="F44" s="92"/>
      <c r="G44" s="89"/>
      <c r="H44" s="90" t="str">
        <f>IF($B44&lt;&gt;"",VLOOKUP($B44,Alla_anmälda,9,FALSE),"")</f>
        <v/>
      </c>
      <c r="I44" s="90" t="str">
        <f>IF($B44&lt;&gt;"",VLOOKUP($B44,Alla_anmälda,10,FALSE),"")</f>
        <v/>
      </c>
      <c r="J44" s="93"/>
    </row>
    <row r="45" spans="1:10" ht="25" hidden="1" customHeight="1" thickBot="1" x14ac:dyDescent="0.3">
      <c r="A45" s="94" t="s">
        <v>29</v>
      </c>
      <c r="B45" s="95"/>
      <c r="C45" s="96" t="str">
        <f>IF($B45&lt;&gt;"",VLOOKUP($B45,Alla_anmälda,5,FALSE),"")</f>
        <v/>
      </c>
      <c r="D45" s="96" t="str">
        <f>IF($B45&lt;&gt;"",VLOOKUP($B45,Alla_anmälda,8,FALSE),"")</f>
        <v/>
      </c>
      <c r="E45" s="97"/>
      <c r="F45" s="98"/>
      <c r="G45" s="95"/>
      <c r="H45" s="96" t="str">
        <f>IF($B45&lt;&gt;"",VLOOKUP($B45,Alla_anmälda,9,FALSE),"")</f>
        <v/>
      </c>
      <c r="I45" s="96" t="str">
        <f>IF($B45&lt;&gt;"",VLOOKUP($B45,Alla_anmälda,10,FALSE),"")</f>
        <v/>
      </c>
      <c r="J45" s="99"/>
    </row>
    <row r="46" spans="1:10" ht="25" hidden="1" customHeight="1" thickTop="1" thickBot="1" x14ac:dyDescent="0.3">
      <c r="A46" s="77" t="str">
        <f>"HEAT "&amp;MID(A41,6,2)+1</f>
        <v>HEAT 10</v>
      </c>
    </row>
    <row r="47" spans="1:10" ht="25" hidden="1" customHeight="1" thickTop="1" x14ac:dyDescent="0.25">
      <c r="A47" s="82" t="s">
        <v>26</v>
      </c>
      <c r="B47" s="83"/>
      <c r="C47" s="84" t="str">
        <f>IF($B47&lt;&gt;"",VLOOKUP($B47,Alla_anmälda,5,FALSE),"")</f>
        <v/>
      </c>
      <c r="D47" s="84" t="str">
        <f>IF($B47&lt;&gt;"",VLOOKUP($B47,Alla_anmälda,8,FALSE),"")</f>
        <v/>
      </c>
      <c r="E47" s="85"/>
      <c r="F47" s="86"/>
      <c r="G47" s="83"/>
      <c r="H47" s="84" t="str">
        <f>IF($B47&lt;&gt;"",VLOOKUP($B47,Alla_anmälda,9,FALSE),"")</f>
        <v/>
      </c>
      <c r="I47" s="84" t="str">
        <f>IF($B47&lt;&gt;"",VLOOKUP($B47,Alla_anmälda,10,FALSE),"")</f>
        <v/>
      </c>
      <c r="J47" s="87"/>
    </row>
    <row r="48" spans="1:10" ht="25" hidden="1" customHeight="1" x14ac:dyDescent="0.25">
      <c r="A48" s="88" t="s">
        <v>27</v>
      </c>
      <c r="B48" s="89"/>
      <c r="C48" s="90" t="str">
        <f>IF($B48&lt;&gt;"",VLOOKUP($B48,Alla_anmälda,5,FALSE),"")</f>
        <v/>
      </c>
      <c r="D48" s="90" t="str">
        <f>IF($B48&lt;&gt;"",VLOOKUP($B48,Alla_anmälda,8,FALSE),"")</f>
        <v/>
      </c>
      <c r="E48" s="91"/>
      <c r="F48" s="92"/>
      <c r="G48" s="89"/>
      <c r="H48" s="90" t="str">
        <f>IF($B48&lt;&gt;"",VLOOKUP($B48,Alla_anmälda,9,FALSE),"")</f>
        <v/>
      </c>
      <c r="I48" s="90" t="str">
        <f>IF($B48&lt;&gt;"",VLOOKUP($B48,Alla_anmälda,10,FALSE),"")</f>
        <v/>
      </c>
      <c r="J48" s="93"/>
    </row>
    <row r="49" spans="1:10" ht="25" hidden="1" customHeight="1" x14ac:dyDescent="0.25">
      <c r="A49" s="88" t="s">
        <v>28</v>
      </c>
      <c r="B49" s="89"/>
      <c r="C49" s="90" t="str">
        <f>IF($B49&lt;&gt;"",VLOOKUP($B49,Alla_anmälda,5,FALSE),"")</f>
        <v/>
      </c>
      <c r="D49" s="90" t="str">
        <f>IF($B49&lt;&gt;"",VLOOKUP($B49,Alla_anmälda,8,FALSE),"")</f>
        <v/>
      </c>
      <c r="E49" s="91"/>
      <c r="F49" s="92"/>
      <c r="G49" s="89"/>
      <c r="H49" s="90" t="str">
        <f>IF($B49&lt;&gt;"",VLOOKUP($B49,Alla_anmälda,9,FALSE),"")</f>
        <v/>
      </c>
      <c r="I49" s="90" t="str">
        <f>IF($B49&lt;&gt;"",VLOOKUP($B49,Alla_anmälda,10,FALSE),"")</f>
        <v/>
      </c>
      <c r="J49" s="93"/>
    </row>
    <row r="50" spans="1:10" ht="25" hidden="1" customHeight="1" thickBot="1" x14ac:dyDescent="0.3">
      <c r="A50" s="94" t="s">
        <v>29</v>
      </c>
      <c r="B50" s="95"/>
      <c r="C50" s="96" t="str">
        <f>IF($B50&lt;&gt;"",VLOOKUP($B50,Alla_anmälda,5,FALSE),"")</f>
        <v/>
      </c>
      <c r="D50" s="96" t="str">
        <f>IF($B50&lt;&gt;"",VLOOKUP($B50,Alla_anmälda,8,FALSE),"")</f>
        <v/>
      </c>
      <c r="E50" s="97"/>
      <c r="F50" s="98"/>
      <c r="G50" s="95"/>
      <c r="H50" s="96" t="str">
        <f>IF($B50&lt;&gt;"",VLOOKUP($B50,Alla_anmälda,9,FALSE),"")</f>
        <v/>
      </c>
      <c r="I50" s="96" t="str">
        <f>IF($B50&lt;&gt;"",VLOOKUP($B50,Alla_anmälda,10,FALSE),"")</f>
        <v/>
      </c>
      <c r="J50" s="99"/>
    </row>
    <row r="51" spans="1:10" ht="25" hidden="1" customHeight="1" thickTop="1" thickBot="1" x14ac:dyDescent="0.3">
      <c r="A51" s="77" t="str">
        <f>"HEAT "&amp;MID(A46,6,2)+1</f>
        <v>HEAT 11</v>
      </c>
    </row>
    <row r="52" spans="1:10" ht="25" hidden="1" customHeight="1" thickTop="1" x14ac:dyDescent="0.25">
      <c r="A52" s="82" t="s">
        <v>26</v>
      </c>
      <c r="B52" s="83"/>
      <c r="C52" s="84" t="str">
        <f>IF($B52&lt;&gt;"",VLOOKUP($B52,Alla_anmälda,5,FALSE),"")</f>
        <v/>
      </c>
      <c r="D52" s="84" t="str">
        <f>IF($B52&lt;&gt;"",VLOOKUP($B52,Alla_anmälda,8,FALSE),"")</f>
        <v/>
      </c>
      <c r="E52" s="85"/>
      <c r="F52" s="86"/>
      <c r="G52" s="83"/>
      <c r="H52" s="84" t="str">
        <f>IF($B52&lt;&gt;"",VLOOKUP($B52,Alla_anmälda,9,FALSE),"")</f>
        <v/>
      </c>
      <c r="I52" s="84" t="str">
        <f>IF($B52&lt;&gt;"",VLOOKUP($B52,Alla_anmälda,10,FALSE),"")</f>
        <v/>
      </c>
      <c r="J52" s="87"/>
    </row>
    <row r="53" spans="1:10" ht="25" hidden="1" customHeight="1" x14ac:dyDescent="0.25">
      <c r="A53" s="88" t="s">
        <v>27</v>
      </c>
      <c r="B53" s="89"/>
      <c r="C53" s="90" t="str">
        <f>IF($B53&lt;&gt;"",VLOOKUP($B53,Alla_anmälda,5,FALSE),"")</f>
        <v/>
      </c>
      <c r="D53" s="90" t="str">
        <f>IF($B53&lt;&gt;"",VLOOKUP($B53,Alla_anmälda,8,FALSE),"")</f>
        <v/>
      </c>
      <c r="E53" s="91"/>
      <c r="F53" s="92"/>
      <c r="G53" s="89"/>
      <c r="H53" s="90" t="str">
        <f>IF($B53&lt;&gt;"",VLOOKUP($B53,Alla_anmälda,9,FALSE),"")</f>
        <v/>
      </c>
      <c r="I53" s="90" t="str">
        <f>IF($B53&lt;&gt;"",VLOOKUP($B53,Alla_anmälda,10,FALSE),"")</f>
        <v/>
      </c>
      <c r="J53" s="93"/>
    </row>
    <row r="54" spans="1:10" ht="25" hidden="1" customHeight="1" x14ac:dyDescent="0.25">
      <c r="A54" s="88" t="s">
        <v>28</v>
      </c>
      <c r="B54" s="89"/>
      <c r="C54" s="90" t="str">
        <f>IF($B54&lt;&gt;"",VLOOKUP($B54,Alla_anmälda,5,FALSE),"")</f>
        <v/>
      </c>
      <c r="D54" s="90" t="str">
        <f>IF($B54&lt;&gt;"",VLOOKUP($B54,Alla_anmälda,8,FALSE),"")</f>
        <v/>
      </c>
      <c r="E54" s="91"/>
      <c r="F54" s="92"/>
      <c r="G54" s="89"/>
      <c r="H54" s="90" t="str">
        <f>IF($B54&lt;&gt;"",VLOOKUP($B54,Alla_anmälda,9,FALSE),"")</f>
        <v/>
      </c>
      <c r="I54" s="90" t="str">
        <f>IF($B54&lt;&gt;"",VLOOKUP($B54,Alla_anmälda,10,FALSE),"")</f>
        <v/>
      </c>
      <c r="J54" s="93"/>
    </row>
    <row r="55" spans="1:10" ht="25" hidden="1" customHeight="1" thickBot="1" x14ac:dyDescent="0.3">
      <c r="A55" s="94" t="s">
        <v>29</v>
      </c>
      <c r="B55" s="95"/>
      <c r="C55" s="96" t="str">
        <f>IF($B55&lt;&gt;"",VLOOKUP($B55,Alla_anmälda,5,FALSE),"")</f>
        <v/>
      </c>
      <c r="D55" s="96" t="str">
        <f>IF($B55&lt;&gt;"",VLOOKUP($B55,Alla_anmälda,8,FALSE),"")</f>
        <v/>
      </c>
      <c r="E55" s="97"/>
      <c r="F55" s="98"/>
      <c r="G55" s="95"/>
      <c r="H55" s="96" t="str">
        <f>IF($B55&lt;&gt;"",VLOOKUP($B55,Alla_anmälda,9,FALSE),"")</f>
        <v/>
      </c>
      <c r="I55" s="96" t="str">
        <f>IF($B55&lt;&gt;"",VLOOKUP($B55,Alla_anmälda,10,FALSE),"")</f>
        <v/>
      </c>
      <c r="J55" s="99"/>
    </row>
    <row r="56" spans="1:10" ht="25" hidden="1" customHeight="1" thickTop="1" thickBot="1" x14ac:dyDescent="0.3">
      <c r="A56" s="77" t="str">
        <f>"HEAT "&amp;MID(A51,6,2)+1</f>
        <v>HEAT 12</v>
      </c>
    </row>
    <row r="57" spans="1:10" ht="25" hidden="1" customHeight="1" thickTop="1" x14ac:dyDescent="0.25">
      <c r="A57" s="82" t="s">
        <v>26</v>
      </c>
      <c r="B57" s="83"/>
      <c r="C57" s="84" t="str">
        <f>IF($B57&lt;&gt;"",VLOOKUP($B57,Alla_anmälda,5,FALSE),"")</f>
        <v/>
      </c>
      <c r="D57" s="84" t="str">
        <f>IF($B57&lt;&gt;"",VLOOKUP($B57,Alla_anmälda,8,FALSE),"")</f>
        <v/>
      </c>
      <c r="E57" s="85"/>
      <c r="F57" s="86"/>
      <c r="G57" s="83"/>
      <c r="H57" s="84" t="str">
        <f>IF($B57&lt;&gt;"",VLOOKUP($B57,Alla_anmälda,9,FALSE),"")</f>
        <v/>
      </c>
      <c r="I57" s="84" t="str">
        <f>IF($B57&lt;&gt;"",VLOOKUP($B57,Alla_anmälda,10,FALSE),"")</f>
        <v/>
      </c>
      <c r="J57" s="87"/>
    </row>
    <row r="58" spans="1:10" ht="25" hidden="1" customHeight="1" x14ac:dyDescent="0.25">
      <c r="A58" s="88" t="s">
        <v>27</v>
      </c>
      <c r="B58" s="89"/>
      <c r="C58" s="90" t="str">
        <f>IF($B58&lt;&gt;"",VLOOKUP($B58,Alla_anmälda,5,FALSE),"")</f>
        <v/>
      </c>
      <c r="D58" s="90" t="str">
        <f>IF($B58&lt;&gt;"",VLOOKUP($B58,Alla_anmälda,8,FALSE),"")</f>
        <v/>
      </c>
      <c r="E58" s="91"/>
      <c r="F58" s="92"/>
      <c r="G58" s="89"/>
      <c r="H58" s="90" t="str">
        <f>IF($B58&lt;&gt;"",VLOOKUP($B58,Alla_anmälda,9,FALSE),"")</f>
        <v/>
      </c>
      <c r="I58" s="90" t="str">
        <f>IF($B58&lt;&gt;"",VLOOKUP($B58,Alla_anmälda,10,FALSE),"")</f>
        <v/>
      </c>
      <c r="J58" s="93"/>
    </row>
    <row r="59" spans="1:10" ht="25" hidden="1" customHeight="1" x14ac:dyDescent="0.25">
      <c r="A59" s="88" t="s">
        <v>28</v>
      </c>
      <c r="B59" s="89"/>
      <c r="C59" s="90" t="str">
        <f>IF($B59&lt;&gt;"",VLOOKUP($B59,Alla_anmälda,5,FALSE),"")</f>
        <v/>
      </c>
      <c r="D59" s="90" t="str">
        <f>IF($B59&lt;&gt;"",VLOOKUP($B59,Alla_anmälda,8,FALSE),"")</f>
        <v/>
      </c>
      <c r="E59" s="91"/>
      <c r="F59" s="92"/>
      <c r="G59" s="89"/>
      <c r="H59" s="90" t="str">
        <f>IF($B59&lt;&gt;"",VLOOKUP($B59,Alla_anmälda,9,FALSE),"")</f>
        <v/>
      </c>
      <c r="I59" s="90" t="str">
        <f>IF($B59&lt;&gt;"",VLOOKUP($B59,Alla_anmälda,10,FALSE),"")</f>
        <v/>
      </c>
      <c r="J59" s="93"/>
    </row>
    <row r="60" spans="1:10" ht="25" hidden="1" customHeight="1" thickBot="1" x14ac:dyDescent="0.3">
      <c r="A60" s="94" t="s">
        <v>29</v>
      </c>
      <c r="B60" s="95"/>
      <c r="C60" s="96" t="str">
        <f>IF($B60&lt;&gt;"",VLOOKUP($B60,Alla_anmälda,5,FALSE),"")</f>
        <v/>
      </c>
      <c r="D60" s="96" t="str">
        <f>IF($B60&lt;&gt;"",VLOOKUP($B60,Alla_anmälda,8,FALSE),"")</f>
        <v/>
      </c>
      <c r="E60" s="97"/>
      <c r="F60" s="98"/>
      <c r="G60" s="95"/>
      <c r="H60" s="96" t="str">
        <f>IF($B60&lt;&gt;"",VLOOKUP($B60,Alla_anmälda,9,FALSE),"")</f>
        <v/>
      </c>
      <c r="I60" s="96" t="str">
        <f>IF($B60&lt;&gt;"",VLOOKUP($B60,Alla_anmälda,10,FALSE),"")</f>
        <v/>
      </c>
      <c r="J60" s="99"/>
    </row>
    <row r="61" spans="1:10" ht="25" hidden="1" customHeight="1" thickTop="1" thickBot="1" x14ac:dyDescent="0.3">
      <c r="A61" s="77" t="str">
        <f>"HEAT "&amp;MID(A56,6,2)+1</f>
        <v>HEAT 13</v>
      </c>
    </row>
    <row r="62" spans="1:10" ht="25" hidden="1" customHeight="1" thickTop="1" x14ac:dyDescent="0.25">
      <c r="A62" s="82" t="s">
        <v>26</v>
      </c>
      <c r="B62" s="83"/>
      <c r="C62" s="84" t="str">
        <f>IF($B62&lt;&gt;"",VLOOKUP($B62,Alla_anmälda,5,FALSE),"")</f>
        <v/>
      </c>
      <c r="D62" s="84" t="str">
        <f>IF($B62&lt;&gt;"",VLOOKUP($B62,Alla_anmälda,8,FALSE),"")</f>
        <v/>
      </c>
      <c r="E62" s="85"/>
      <c r="F62" s="86"/>
      <c r="G62" s="83"/>
      <c r="H62" s="84" t="str">
        <f>IF($B62&lt;&gt;"",VLOOKUP($B62,Alla_anmälda,9,FALSE),"")</f>
        <v/>
      </c>
      <c r="I62" s="84" t="str">
        <f>IF($B62&lt;&gt;"",VLOOKUP($B62,Alla_anmälda,10,FALSE),"")</f>
        <v/>
      </c>
      <c r="J62" s="87"/>
    </row>
    <row r="63" spans="1:10" ht="25" hidden="1" customHeight="1" x14ac:dyDescent="0.25">
      <c r="A63" s="88" t="s">
        <v>27</v>
      </c>
      <c r="B63" s="89"/>
      <c r="C63" s="90" t="str">
        <f>IF($B63&lt;&gt;"",VLOOKUP($B63,Alla_anmälda,5,FALSE),"")</f>
        <v/>
      </c>
      <c r="D63" s="90" t="str">
        <f>IF($B63&lt;&gt;"",VLOOKUP($B63,Alla_anmälda,8,FALSE),"")</f>
        <v/>
      </c>
      <c r="E63" s="91"/>
      <c r="F63" s="92"/>
      <c r="G63" s="89"/>
      <c r="H63" s="90" t="str">
        <f>IF($B63&lt;&gt;"",VLOOKUP($B63,Alla_anmälda,9,FALSE),"")</f>
        <v/>
      </c>
      <c r="I63" s="90" t="str">
        <f>IF($B63&lt;&gt;"",VLOOKUP($B63,Alla_anmälda,10,FALSE),"")</f>
        <v/>
      </c>
      <c r="J63" s="93"/>
    </row>
    <row r="64" spans="1:10" ht="25" hidden="1" customHeight="1" x14ac:dyDescent="0.25">
      <c r="A64" s="88" t="s">
        <v>28</v>
      </c>
      <c r="B64" s="89"/>
      <c r="C64" s="90" t="str">
        <f>IF($B64&lt;&gt;"",VLOOKUP($B64,Alla_anmälda,5,FALSE),"")</f>
        <v/>
      </c>
      <c r="D64" s="90" t="str">
        <f>IF($B64&lt;&gt;"",VLOOKUP($B64,Alla_anmälda,8,FALSE),"")</f>
        <v/>
      </c>
      <c r="E64" s="91"/>
      <c r="F64" s="92"/>
      <c r="G64" s="89"/>
      <c r="H64" s="90" t="str">
        <f>IF($B64&lt;&gt;"",VLOOKUP($B64,Alla_anmälda,9,FALSE),"")</f>
        <v/>
      </c>
      <c r="I64" s="90" t="str">
        <f>IF($B64&lt;&gt;"",VLOOKUP($B64,Alla_anmälda,10,FALSE),"")</f>
        <v/>
      </c>
      <c r="J64" s="93"/>
    </row>
    <row r="65" spans="1:10" ht="25" hidden="1" customHeight="1" thickBot="1" x14ac:dyDescent="0.3">
      <c r="A65" s="94" t="s">
        <v>29</v>
      </c>
      <c r="B65" s="95"/>
      <c r="C65" s="96" t="str">
        <f>IF($B65&lt;&gt;"",VLOOKUP($B65,Alla_anmälda,5,FALSE),"")</f>
        <v/>
      </c>
      <c r="D65" s="96" t="str">
        <f>IF($B65&lt;&gt;"",VLOOKUP($B65,Alla_anmälda,8,FALSE),"")</f>
        <v/>
      </c>
      <c r="E65" s="97"/>
      <c r="F65" s="98"/>
      <c r="G65" s="95"/>
      <c r="H65" s="96" t="str">
        <f>IF($B65&lt;&gt;"",VLOOKUP($B65,Alla_anmälda,9,FALSE),"")</f>
        <v/>
      </c>
      <c r="I65" s="96" t="str">
        <f>IF($B65&lt;&gt;"",VLOOKUP($B65,Alla_anmälda,10,FALSE),"")</f>
        <v/>
      </c>
      <c r="J65" s="99"/>
    </row>
    <row r="66" spans="1:10" ht="25" hidden="1" customHeight="1" thickTop="1" thickBot="1" x14ac:dyDescent="0.3">
      <c r="A66" s="77" t="str">
        <f>"HEAT "&amp;MID(A61,6,2)+1</f>
        <v>HEAT 14</v>
      </c>
      <c r="C66" s="79" t="s">
        <v>11</v>
      </c>
    </row>
    <row r="67" spans="1:10" ht="25" hidden="1" customHeight="1" thickTop="1" x14ac:dyDescent="0.25">
      <c r="A67" s="82" t="s">
        <v>26</v>
      </c>
      <c r="B67" s="83"/>
      <c r="C67" s="84" t="str">
        <f>IF($B67&lt;&gt;"",VLOOKUP($B67,Alla_anmälda,5,FALSE),"")</f>
        <v/>
      </c>
      <c r="D67" s="84" t="str">
        <f>IF($B67&lt;&gt;"",VLOOKUP($B67,Alla_anmälda,8,FALSE),"")</f>
        <v/>
      </c>
      <c r="E67" s="85"/>
      <c r="F67" s="86"/>
      <c r="G67" s="83"/>
      <c r="H67" s="84" t="str">
        <f>IF($B67&lt;&gt;"",VLOOKUP($B67,Alla_anmälda,9,FALSE),"")</f>
        <v/>
      </c>
      <c r="I67" s="84" t="str">
        <f>IF($B67&lt;&gt;"",VLOOKUP($B67,Alla_anmälda,10,FALSE),"")</f>
        <v/>
      </c>
      <c r="J67" s="87"/>
    </row>
    <row r="68" spans="1:10" ht="25" hidden="1" customHeight="1" x14ac:dyDescent="0.25">
      <c r="A68" s="88" t="s">
        <v>27</v>
      </c>
      <c r="B68" s="89"/>
      <c r="C68" s="90" t="str">
        <f>IF($B68&lt;&gt;"",VLOOKUP($B68,Alla_anmälda,5,FALSE),"")</f>
        <v/>
      </c>
      <c r="D68" s="90" t="str">
        <f>IF($B68&lt;&gt;"",VLOOKUP($B68,Alla_anmälda,8,FALSE),"")</f>
        <v/>
      </c>
      <c r="E68" s="91"/>
      <c r="F68" s="92"/>
      <c r="G68" s="89"/>
      <c r="H68" s="90" t="str">
        <f>IF($B68&lt;&gt;"",VLOOKUP($B68,Alla_anmälda,9,FALSE),"")</f>
        <v/>
      </c>
      <c r="I68" s="90" t="str">
        <f>IF($B68&lt;&gt;"",VLOOKUP($B68,Alla_anmälda,10,FALSE),"")</f>
        <v/>
      </c>
      <c r="J68" s="93"/>
    </row>
    <row r="69" spans="1:10" ht="25" hidden="1" customHeight="1" x14ac:dyDescent="0.25">
      <c r="A69" s="88" t="s">
        <v>28</v>
      </c>
      <c r="B69" s="89"/>
      <c r="C69" s="90" t="str">
        <f>IF($B69&lt;&gt;"",VLOOKUP($B69,Alla_anmälda,5,FALSE),"")</f>
        <v/>
      </c>
      <c r="D69" s="90" t="str">
        <f>IF($B69&lt;&gt;"",VLOOKUP($B69,Alla_anmälda,8,FALSE),"")</f>
        <v/>
      </c>
      <c r="E69" s="91"/>
      <c r="F69" s="92"/>
      <c r="G69" s="89"/>
      <c r="H69" s="90" t="str">
        <f>IF($B69&lt;&gt;"",VLOOKUP($B69,Alla_anmälda,9,FALSE),"")</f>
        <v/>
      </c>
      <c r="I69" s="90" t="str">
        <f>IF($B69&lt;&gt;"",VLOOKUP($B69,Alla_anmälda,10,FALSE),"")</f>
        <v/>
      </c>
      <c r="J69" s="93"/>
    </row>
    <row r="70" spans="1:10" ht="25" hidden="1" customHeight="1" thickBot="1" x14ac:dyDescent="0.3">
      <c r="A70" s="94" t="s">
        <v>29</v>
      </c>
      <c r="B70" s="95"/>
      <c r="C70" s="96" t="str">
        <f>IF($B70&lt;&gt;"",VLOOKUP($B70,Alla_anmälda,5,FALSE),"")</f>
        <v/>
      </c>
      <c r="D70" s="96" t="str">
        <f>IF($B70&lt;&gt;"",VLOOKUP($B70,Alla_anmälda,8,FALSE),"")</f>
        <v/>
      </c>
      <c r="E70" s="97"/>
      <c r="F70" s="98"/>
      <c r="G70" s="95"/>
      <c r="H70" s="96" t="str">
        <f>IF($B70&lt;&gt;"",VLOOKUP($B70,Alla_anmälda,9,FALSE),"")</f>
        <v/>
      </c>
      <c r="I70" s="96" t="str">
        <f>IF($B70&lt;&gt;"",VLOOKUP($B70,Alla_anmälda,10,FALSE),"")</f>
        <v/>
      </c>
      <c r="J70" s="99"/>
    </row>
    <row r="71" spans="1:10" ht="20" hidden="1" customHeight="1" thickTop="1" thickBot="1" x14ac:dyDescent="0.3">
      <c r="A71" s="77" t="str">
        <f>"HEAT "&amp;MID(A66,6,2)+1</f>
        <v>HEAT 15</v>
      </c>
    </row>
    <row r="72" spans="1:10" ht="20" hidden="1" customHeight="1" thickTop="1" x14ac:dyDescent="0.25">
      <c r="A72" s="82" t="s">
        <v>26</v>
      </c>
      <c r="B72" s="83"/>
      <c r="C72" s="84" t="str">
        <f>IF($B72&lt;&gt;"",VLOOKUP($B72,Alla_anmälda,5,FALSE),"")</f>
        <v/>
      </c>
      <c r="D72" s="84" t="str">
        <f>IF($B72&lt;&gt;"",VLOOKUP($B72,Alla_anmälda,8,FALSE),"")</f>
        <v/>
      </c>
      <c r="E72" s="85"/>
      <c r="F72" s="86"/>
      <c r="G72" s="83"/>
      <c r="H72" s="84" t="str">
        <f>IF($B72&lt;&gt;"",VLOOKUP($B72,Alla_anmälda,9,FALSE),"")</f>
        <v/>
      </c>
      <c r="I72" s="84" t="str">
        <f>IF($B72&lt;&gt;"",VLOOKUP($B72,Alla_anmälda,10,FALSE),"")</f>
        <v/>
      </c>
      <c r="J72" s="87"/>
    </row>
    <row r="73" spans="1:10" ht="20" hidden="1" customHeight="1" x14ac:dyDescent="0.25">
      <c r="A73" s="88" t="s">
        <v>27</v>
      </c>
      <c r="B73" s="89"/>
      <c r="C73" s="90" t="str">
        <f>IF($B73&lt;&gt;"",VLOOKUP($B73,Alla_anmälda,5,FALSE),"")</f>
        <v/>
      </c>
      <c r="D73" s="90" t="str">
        <f>IF($B73&lt;&gt;"",VLOOKUP($B73,Alla_anmälda,8,FALSE),"")</f>
        <v/>
      </c>
      <c r="E73" s="91"/>
      <c r="F73" s="92"/>
      <c r="G73" s="89"/>
      <c r="H73" s="90" t="str">
        <f>IF($B73&lt;&gt;"",VLOOKUP($B73,Alla_anmälda,9,FALSE),"")</f>
        <v/>
      </c>
      <c r="I73" s="90" t="str">
        <f>IF($B73&lt;&gt;"",VLOOKUP($B73,Alla_anmälda,10,FALSE),"")</f>
        <v/>
      </c>
      <c r="J73" s="93"/>
    </row>
    <row r="74" spans="1:10" ht="20" hidden="1" customHeight="1" x14ac:dyDescent="0.25">
      <c r="A74" s="88" t="s">
        <v>28</v>
      </c>
      <c r="B74" s="89"/>
      <c r="C74" s="90" t="str">
        <f>IF($B74&lt;&gt;"",VLOOKUP($B74,Alla_anmälda,5,FALSE),"")</f>
        <v/>
      </c>
      <c r="D74" s="90" t="str">
        <f>IF($B74&lt;&gt;"",VLOOKUP($B74,Alla_anmälda,8,FALSE),"")</f>
        <v/>
      </c>
      <c r="E74" s="91"/>
      <c r="F74" s="92"/>
      <c r="G74" s="89"/>
      <c r="H74" s="90" t="str">
        <f>IF($B74&lt;&gt;"",VLOOKUP($B74,Alla_anmälda,9,FALSE),"")</f>
        <v/>
      </c>
      <c r="I74" s="90" t="str">
        <f>IF($B74&lt;&gt;"",VLOOKUP($B74,Alla_anmälda,10,FALSE),"")</f>
        <v/>
      </c>
      <c r="J74" s="93"/>
    </row>
    <row r="75" spans="1:10" ht="20" hidden="1" customHeight="1" thickBot="1" x14ac:dyDescent="0.3">
      <c r="A75" s="94" t="s">
        <v>29</v>
      </c>
      <c r="B75" s="95"/>
      <c r="C75" s="96" t="str">
        <f>IF($B75&lt;&gt;"",VLOOKUP($B75,Alla_anmälda,5,FALSE),"")</f>
        <v/>
      </c>
      <c r="D75" s="96" t="str">
        <f>IF($B75&lt;&gt;"",VLOOKUP($B75,Alla_anmälda,8,FALSE),"")</f>
        <v/>
      </c>
      <c r="E75" s="97"/>
      <c r="F75" s="98"/>
      <c r="G75" s="95"/>
      <c r="H75" s="96" t="str">
        <f>IF($B75&lt;&gt;"",VLOOKUP($B75,Alla_anmälda,9,FALSE),"")</f>
        <v/>
      </c>
      <c r="I75" s="96" t="str">
        <f>IF($B75&lt;&gt;"",VLOOKUP($B75,Alla_anmälda,10,FALSE),"")</f>
        <v/>
      </c>
      <c r="J75" s="99"/>
    </row>
    <row r="76" spans="1:10" ht="20" hidden="1" customHeight="1" thickTop="1" thickBot="1" x14ac:dyDescent="0.3">
      <c r="A76" s="77" t="str">
        <f>"HEAT "&amp;MID(A71,6,2)+1</f>
        <v>HEAT 16</v>
      </c>
    </row>
    <row r="77" spans="1:10" ht="20" hidden="1" customHeight="1" thickTop="1" x14ac:dyDescent="0.25">
      <c r="A77" s="82" t="s">
        <v>26</v>
      </c>
      <c r="B77" s="83"/>
      <c r="C77" s="84" t="str">
        <f>IF($B77&lt;&gt;"",VLOOKUP($B77,Alla_anmälda,5,FALSE),"")</f>
        <v/>
      </c>
      <c r="D77" s="84" t="str">
        <f>IF($B77&lt;&gt;"",VLOOKUP($B77,Alla_anmälda,8,FALSE),"")</f>
        <v/>
      </c>
      <c r="E77" s="85"/>
      <c r="F77" s="86"/>
      <c r="G77" s="83"/>
      <c r="H77" s="84" t="str">
        <f>IF($B77&lt;&gt;"",VLOOKUP($B77,Alla_anmälda,9,FALSE),"")</f>
        <v/>
      </c>
      <c r="I77" s="84" t="str">
        <f>IF($B77&lt;&gt;"",VLOOKUP($B77,Alla_anmälda,10,FALSE),"")</f>
        <v/>
      </c>
      <c r="J77" s="87"/>
    </row>
    <row r="78" spans="1:10" ht="20" hidden="1" customHeight="1" x14ac:dyDescent="0.25">
      <c r="A78" s="88" t="s">
        <v>27</v>
      </c>
      <c r="B78" s="89"/>
      <c r="C78" s="90" t="str">
        <f>IF($B78&lt;&gt;"",VLOOKUP($B78,Alla_anmälda,5,FALSE),"")</f>
        <v/>
      </c>
      <c r="D78" s="90" t="str">
        <f>IF($B78&lt;&gt;"",VLOOKUP($B78,Alla_anmälda,8,FALSE),"")</f>
        <v/>
      </c>
      <c r="E78" s="91"/>
      <c r="F78" s="92"/>
      <c r="G78" s="89"/>
      <c r="H78" s="90" t="str">
        <f>IF($B78&lt;&gt;"",VLOOKUP($B78,Alla_anmälda,9,FALSE),"")</f>
        <v/>
      </c>
      <c r="I78" s="90" t="str">
        <f>IF($B78&lt;&gt;"",VLOOKUP($B78,Alla_anmälda,10,FALSE),"")</f>
        <v/>
      </c>
      <c r="J78" s="93"/>
    </row>
    <row r="79" spans="1:10" ht="20" hidden="1" customHeight="1" x14ac:dyDescent="0.25">
      <c r="A79" s="88" t="s">
        <v>28</v>
      </c>
      <c r="B79" s="89"/>
      <c r="C79" s="90" t="str">
        <f>IF($B79&lt;&gt;"",VLOOKUP($B79,Alla_anmälda,5,FALSE),"")</f>
        <v/>
      </c>
      <c r="D79" s="90" t="str">
        <f>IF($B79&lt;&gt;"",VLOOKUP($B79,Alla_anmälda,8,FALSE),"")</f>
        <v/>
      </c>
      <c r="E79" s="91"/>
      <c r="F79" s="92"/>
      <c r="G79" s="89"/>
      <c r="H79" s="90" t="str">
        <f>IF($B79&lt;&gt;"",VLOOKUP($B79,Alla_anmälda,9,FALSE),"")</f>
        <v/>
      </c>
      <c r="I79" s="90" t="str">
        <f>IF($B79&lt;&gt;"",VLOOKUP($B79,Alla_anmälda,10,FALSE),"")</f>
        <v/>
      </c>
      <c r="J79" s="93"/>
    </row>
    <row r="80" spans="1:10" ht="20" hidden="1" customHeight="1" thickBot="1" x14ac:dyDescent="0.3">
      <c r="A80" s="94" t="s">
        <v>29</v>
      </c>
      <c r="B80" s="95"/>
      <c r="C80" s="96" t="str">
        <f>IF($B80&lt;&gt;"",VLOOKUP($B80,Alla_anmälda,5,FALSE),"")</f>
        <v/>
      </c>
      <c r="D80" s="96" t="str">
        <f>IF($B80&lt;&gt;"",VLOOKUP($B80,Alla_anmälda,8,FALSE),"")</f>
        <v/>
      </c>
      <c r="E80" s="97"/>
      <c r="F80" s="98"/>
      <c r="G80" s="95"/>
      <c r="H80" s="96" t="str">
        <f>IF($B80&lt;&gt;"",VLOOKUP($B80,Alla_anmälda,9,FALSE),"")</f>
        <v/>
      </c>
      <c r="I80" s="96" t="str">
        <f>IF($B80&lt;&gt;"",VLOOKUP($B80,Alla_anmälda,10,FALSE),"")</f>
        <v/>
      </c>
      <c r="J80" s="99"/>
    </row>
    <row r="81" spans="1:10" ht="20" hidden="1" customHeight="1" thickTop="1" thickBot="1" x14ac:dyDescent="0.3">
      <c r="A81" s="77" t="str">
        <f>"HEAT "&amp;MID(A76,6,2)+1</f>
        <v>HEAT 17</v>
      </c>
    </row>
    <row r="82" spans="1:10" ht="20" hidden="1" customHeight="1" thickTop="1" x14ac:dyDescent="0.25">
      <c r="A82" s="82" t="s">
        <v>26</v>
      </c>
      <c r="B82" s="83"/>
      <c r="C82" s="84" t="str">
        <f>IF($B82&lt;&gt;"",VLOOKUP($B82,Alla_anmälda,5,FALSE),"")</f>
        <v/>
      </c>
      <c r="D82" s="84" t="str">
        <f>IF($B82&lt;&gt;"",VLOOKUP($B82,Alla_anmälda,8,FALSE),"")</f>
        <v/>
      </c>
      <c r="E82" s="85"/>
      <c r="F82" s="86"/>
      <c r="G82" s="83"/>
      <c r="H82" s="84" t="str">
        <f>IF($B82&lt;&gt;"",VLOOKUP($B82,Alla_anmälda,9,FALSE),"")</f>
        <v/>
      </c>
      <c r="I82" s="84" t="str">
        <f>IF($B82&lt;&gt;"",VLOOKUP($B82,Alla_anmälda,10,FALSE),"")</f>
        <v/>
      </c>
      <c r="J82" s="87"/>
    </row>
    <row r="83" spans="1:10" ht="20" hidden="1" customHeight="1" x14ac:dyDescent="0.25">
      <c r="A83" s="88" t="s">
        <v>27</v>
      </c>
      <c r="B83" s="89"/>
      <c r="C83" s="90" t="str">
        <f>IF($B83&lt;&gt;"",VLOOKUP($B83,Alla_anmälda,5,FALSE),"")</f>
        <v/>
      </c>
      <c r="D83" s="90" t="str">
        <f>IF($B83&lt;&gt;"",VLOOKUP($B83,Alla_anmälda,8,FALSE),"")</f>
        <v/>
      </c>
      <c r="E83" s="91"/>
      <c r="F83" s="92"/>
      <c r="G83" s="89"/>
      <c r="H83" s="90" t="str">
        <f>IF($B83&lt;&gt;"",VLOOKUP($B83,Alla_anmälda,9,FALSE),"")</f>
        <v/>
      </c>
      <c r="I83" s="90" t="str">
        <f>IF($B83&lt;&gt;"",VLOOKUP($B83,Alla_anmälda,10,FALSE),"")</f>
        <v/>
      </c>
      <c r="J83" s="93"/>
    </row>
    <row r="84" spans="1:10" ht="20" hidden="1" customHeight="1" x14ac:dyDescent="0.25">
      <c r="A84" s="88" t="s">
        <v>28</v>
      </c>
      <c r="B84" s="89"/>
      <c r="C84" s="90" t="str">
        <f>IF($B84&lt;&gt;"",VLOOKUP($B84,Alla_anmälda,5,FALSE),"")</f>
        <v/>
      </c>
      <c r="D84" s="90" t="str">
        <f>IF($B84&lt;&gt;"",VLOOKUP($B84,Alla_anmälda,8,FALSE),"")</f>
        <v/>
      </c>
      <c r="E84" s="91"/>
      <c r="F84" s="92"/>
      <c r="G84" s="89"/>
      <c r="H84" s="90" t="str">
        <f>IF($B84&lt;&gt;"",VLOOKUP($B84,Alla_anmälda,9,FALSE),"")</f>
        <v/>
      </c>
      <c r="I84" s="90" t="str">
        <f>IF($B84&lt;&gt;"",VLOOKUP($B84,Alla_anmälda,10,FALSE),"")</f>
        <v/>
      </c>
      <c r="J84" s="93"/>
    </row>
    <row r="85" spans="1:10" ht="20" hidden="1" customHeight="1" thickBot="1" x14ac:dyDescent="0.3">
      <c r="A85" s="94" t="s">
        <v>29</v>
      </c>
      <c r="B85" s="95"/>
      <c r="C85" s="96" t="str">
        <f>IF($B85&lt;&gt;"",VLOOKUP($B85,Alla_anmälda,5,FALSE),"")</f>
        <v/>
      </c>
      <c r="D85" s="96" t="str">
        <f>IF($B85&lt;&gt;"",VLOOKUP($B85,Alla_anmälda,8,FALSE),"")</f>
        <v/>
      </c>
      <c r="E85" s="97"/>
      <c r="F85" s="98"/>
      <c r="G85" s="95"/>
      <c r="H85" s="96" t="str">
        <f>IF($B85&lt;&gt;"",VLOOKUP($B85,Alla_anmälda,9,FALSE),"")</f>
        <v/>
      </c>
      <c r="I85" s="96" t="str">
        <f>IF($B85&lt;&gt;"",VLOOKUP($B85,Alla_anmälda,10,FALSE),"")</f>
        <v/>
      </c>
      <c r="J85" s="99"/>
    </row>
    <row r="86" spans="1:10" ht="20" hidden="1" customHeight="1" thickTop="1" thickBot="1" x14ac:dyDescent="0.3">
      <c r="A86" s="77" t="str">
        <f>"HEAT "&amp;MID(A81,6,2)+1</f>
        <v>HEAT 18</v>
      </c>
    </row>
    <row r="87" spans="1:10" ht="20" hidden="1" customHeight="1" thickTop="1" x14ac:dyDescent="0.25">
      <c r="A87" s="82" t="s">
        <v>26</v>
      </c>
      <c r="B87" s="83"/>
      <c r="C87" s="84" t="str">
        <f>IF($B87&lt;&gt;"",VLOOKUP($B87,Alla_anmälda,5,FALSE),"")</f>
        <v/>
      </c>
      <c r="D87" s="84" t="str">
        <f>IF($B87&lt;&gt;"",VLOOKUP($B87,Alla_anmälda,8,FALSE),"")</f>
        <v/>
      </c>
      <c r="E87" s="85"/>
      <c r="F87" s="86"/>
      <c r="G87" s="83"/>
      <c r="H87" s="84" t="str">
        <f>IF($B87&lt;&gt;"",VLOOKUP($B87,Alla_anmälda,9,FALSE),"")</f>
        <v/>
      </c>
      <c r="I87" s="84" t="str">
        <f>IF($B87&lt;&gt;"",VLOOKUP($B87,Alla_anmälda,10,FALSE),"")</f>
        <v/>
      </c>
      <c r="J87" s="87"/>
    </row>
    <row r="88" spans="1:10" ht="20" hidden="1" customHeight="1" x14ac:dyDescent="0.25">
      <c r="A88" s="88" t="s">
        <v>27</v>
      </c>
      <c r="B88" s="89"/>
      <c r="C88" s="90" t="str">
        <f>IF($B88&lt;&gt;"",VLOOKUP($B88,Alla_anmälda,5,FALSE),"")</f>
        <v/>
      </c>
      <c r="D88" s="90" t="str">
        <f>IF($B88&lt;&gt;"",VLOOKUP($B88,Alla_anmälda,8,FALSE),"")</f>
        <v/>
      </c>
      <c r="E88" s="91"/>
      <c r="F88" s="92"/>
      <c r="G88" s="89"/>
      <c r="H88" s="90" t="str">
        <f>IF($B88&lt;&gt;"",VLOOKUP($B88,Alla_anmälda,9,FALSE),"")</f>
        <v/>
      </c>
      <c r="I88" s="90" t="str">
        <f>IF($B88&lt;&gt;"",VLOOKUP($B88,Alla_anmälda,10,FALSE),"")</f>
        <v/>
      </c>
      <c r="J88" s="93"/>
    </row>
    <row r="89" spans="1:10" ht="20" hidden="1" customHeight="1" x14ac:dyDescent="0.25">
      <c r="A89" s="88" t="s">
        <v>28</v>
      </c>
      <c r="B89" s="89"/>
      <c r="C89" s="90" t="str">
        <f>IF($B89&lt;&gt;"",VLOOKUP($B89,Alla_anmälda,5,FALSE),"")</f>
        <v/>
      </c>
      <c r="D89" s="90" t="str">
        <f>IF($B89&lt;&gt;"",VLOOKUP($B89,Alla_anmälda,8,FALSE),"")</f>
        <v/>
      </c>
      <c r="E89" s="91"/>
      <c r="F89" s="92"/>
      <c r="G89" s="89"/>
      <c r="H89" s="90" t="str">
        <f>IF($B89&lt;&gt;"",VLOOKUP($B89,Alla_anmälda,9,FALSE),"")</f>
        <v/>
      </c>
      <c r="I89" s="90" t="str">
        <f>IF($B89&lt;&gt;"",VLOOKUP($B89,Alla_anmälda,10,FALSE),"")</f>
        <v/>
      </c>
      <c r="J89" s="93"/>
    </row>
    <row r="90" spans="1:10" ht="20" hidden="1" customHeight="1" thickBot="1" x14ac:dyDescent="0.3">
      <c r="A90" s="94" t="s">
        <v>29</v>
      </c>
      <c r="B90" s="95"/>
      <c r="C90" s="96" t="str">
        <f>IF($B90&lt;&gt;"",VLOOKUP($B90,Alla_anmälda,5,FALSE),"")</f>
        <v/>
      </c>
      <c r="D90" s="96" t="str">
        <f>IF($B90&lt;&gt;"",VLOOKUP($B90,Alla_anmälda,8,FALSE),"")</f>
        <v/>
      </c>
      <c r="E90" s="97"/>
      <c r="F90" s="98"/>
      <c r="G90" s="95"/>
      <c r="H90" s="96" t="str">
        <f>IF($B90&lt;&gt;"",VLOOKUP($B90,Alla_anmälda,9,FALSE),"")</f>
        <v/>
      </c>
      <c r="I90" s="96" t="str">
        <f>IF($B90&lt;&gt;"",VLOOKUP($B90,Alla_anmälda,10,FALSE),"")</f>
        <v/>
      </c>
      <c r="J90" s="99"/>
    </row>
    <row r="91" spans="1:10" ht="20" hidden="1" customHeight="1" thickTop="1" thickBot="1" x14ac:dyDescent="0.3">
      <c r="A91" s="77" t="str">
        <f>"HEAT "&amp;MID(A86,6,2)+1</f>
        <v>HEAT 19</v>
      </c>
    </row>
    <row r="92" spans="1:10" ht="20" hidden="1" customHeight="1" thickTop="1" x14ac:dyDescent="0.25">
      <c r="A92" s="82" t="s">
        <v>26</v>
      </c>
      <c r="B92" s="83"/>
      <c r="C92" s="84" t="str">
        <f>IF($B92&lt;&gt;"",VLOOKUP($B92,Alla_anmälda,5,FALSE),"")</f>
        <v/>
      </c>
      <c r="D92" s="84" t="str">
        <f>IF($B92&lt;&gt;"",VLOOKUP($B92,Alla_anmälda,8,FALSE),"")</f>
        <v/>
      </c>
      <c r="E92" s="85"/>
      <c r="F92" s="86"/>
      <c r="G92" s="83"/>
      <c r="H92" s="84" t="str">
        <f>IF($B92&lt;&gt;"",VLOOKUP($B92,Alla_anmälda,9,FALSE),"")</f>
        <v/>
      </c>
      <c r="I92" s="84" t="str">
        <f>IF($B92&lt;&gt;"",VLOOKUP($B92,Alla_anmälda,10,FALSE),"")</f>
        <v/>
      </c>
      <c r="J92" s="87"/>
    </row>
    <row r="93" spans="1:10" ht="20" hidden="1" customHeight="1" x14ac:dyDescent="0.25">
      <c r="A93" s="88" t="s">
        <v>27</v>
      </c>
      <c r="B93" s="89"/>
      <c r="C93" s="90" t="str">
        <f>IF($B93&lt;&gt;"",VLOOKUP($B93,Alla_anmälda,5,FALSE),"")</f>
        <v/>
      </c>
      <c r="D93" s="90" t="str">
        <f>IF($B93&lt;&gt;"",VLOOKUP($B93,Alla_anmälda,8,FALSE),"")</f>
        <v/>
      </c>
      <c r="E93" s="91"/>
      <c r="F93" s="92"/>
      <c r="G93" s="89"/>
      <c r="H93" s="90" t="str">
        <f>IF($B93&lt;&gt;"",VLOOKUP($B93,Alla_anmälda,9,FALSE),"")</f>
        <v/>
      </c>
      <c r="I93" s="90" t="str">
        <f>IF($B93&lt;&gt;"",VLOOKUP($B93,Alla_anmälda,10,FALSE),"")</f>
        <v/>
      </c>
      <c r="J93" s="93"/>
    </row>
    <row r="94" spans="1:10" ht="20" hidden="1" customHeight="1" x14ac:dyDescent="0.25">
      <c r="A94" s="88" t="s">
        <v>28</v>
      </c>
      <c r="B94" s="89"/>
      <c r="C94" s="90" t="str">
        <f>IF($B94&lt;&gt;"",VLOOKUP($B94,Alla_anmälda,5,FALSE),"")</f>
        <v/>
      </c>
      <c r="D94" s="90" t="str">
        <f>IF($B94&lt;&gt;"",VLOOKUP($B94,Alla_anmälda,8,FALSE),"")</f>
        <v/>
      </c>
      <c r="E94" s="91"/>
      <c r="F94" s="92"/>
      <c r="G94" s="89"/>
      <c r="H94" s="90" t="str">
        <f>IF($B94&lt;&gt;"",VLOOKUP($B94,Alla_anmälda,9,FALSE),"")</f>
        <v/>
      </c>
      <c r="I94" s="90" t="str">
        <f>IF($B94&lt;&gt;"",VLOOKUP($B94,Alla_anmälda,10,FALSE),"")</f>
        <v/>
      </c>
      <c r="J94" s="93"/>
    </row>
    <row r="95" spans="1:10" ht="20" hidden="1" customHeight="1" thickBot="1" x14ac:dyDescent="0.3">
      <c r="A95" s="94" t="s">
        <v>29</v>
      </c>
      <c r="B95" s="95"/>
      <c r="C95" s="96" t="str">
        <f>IF($B95&lt;&gt;"",VLOOKUP($B95,Alla_anmälda,5,FALSE),"")</f>
        <v/>
      </c>
      <c r="D95" s="96" t="str">
        <f>IF($B95&lt;&gt;"",VLOOKUP($B95,Alla_anmälda,8,FALSE),"")</f>
        <v/>
      </c>
      <c r="E95" s="97"/>
      <c r="F95" s="98"/>
      <c r="G95" s="95"/>
      <c r="H95" s="96" t="str">
        <f>IF($B95&lt;&gt;"",VLOOKUP($B95,Alla_anmälda,9,FALSE),"")</f>
        <v/>
      </c>
      <c r="I95" s="96" t="str">
        <f>IF($B95&lt;&gt;"",VLOOKUP($B95,Alla_anmälda,10,FALSE),"")</f>
        <v/>
      </c>
      <c r="J95" s="99"/>
    </row>
    <row r="96" spans="1:10" ht="20" hidden="1" customHeight="1" thickTop="1" thickBot="1" x14ac:dyDescent="0.3">
      <c r="A96" s="77" t="str">
        <f>"HEAT "&amp;MID(A91,6,2)+1</f>
        <v>HEAT 20</v>
      </c>
    </row>
    <row r="97" spans="1:10" ht="20" hidden="1" customHeight="1" thickTop="1" x14ac:dyDescent="0.25">
      <c r="A97" s="82" t="s">
        <v>26</v>
      </c>
      <c r="B97" s="83"/>
      <c r="C97" s="84" t="str">
        <f>IF($B97&lt;&gt;"",VLOOKUP($B97,Alla_anmälda,5,FALSE),"")</f>
        <v/>
      </c>
      <c r="D97" s="84" t="str">
        <f>IF($B97&lt;&gt;"",VLOOKUP($B97,Alla_anmälda,8,FALSE),"")</f>
        <v/>
      </c>
      <c r="E97" s="85"/>
      <c r="F97" s="86"/>
      <c r="G97" s="83"/>
      <c r="H97" s="84" t="str">
        <f>IF($B97&lt;&gt;"",VLOOKUP($B97,Alla_anmälda,9,FALSE),"")</f>
        <v/>
      </c>
      <c r="I97" s="84" t="str">
        <f>IF($B97&lt;&gt;"",VLOOKUP($B97,Alla_anmälda,10,FALSE),"")</f>
        <v/>
      </c>
      <c r="J97" s="87"/>
    </row>
    <row r="98" spans="1:10" ht="20" hidden="1" customHeight="1" x14ac:dyDescent="0.25">
      <c r="A98" s="88" t="s">
        <v>27</v>
      </c>
      <c r="B98" s="89"/>
      <c r="C98" s="90" t="str">
        <f>IF($B98&lt;&gt;"",VLOOKUP($B98,Alla_anmälda,5,FALSE),"")</f>
        <v/>
      </c>
      <c r="D98" s="90" t="str">
        <f>IF($B98&lt;&gt;"",VLOOKUP($B98,Alla_anmälda,8,FALSE),"")</f>
        <v/>
      </c>
      <c r="E98" s="91"/>
      <c r="F98" s="92"/>
      <c r="G98" s="89"/>
      <c r="H98" s="90" t="str">
        <f>IF($B98&lt;&gt;"",VLOOKUP($B98,Alla_anmälda,9,FALSE),"")</f>
        <v/>
      </c>
      <c r="I98" s="90" t="str">
        <f>IF($B98&lt;&gt;"",VLOOKUP($B98,Alla_anmälda,10,FALSE),"")</f>
        <v/>
      </c>
      <c r="J98" s="93"/>
    </row>
    <row r="99" spans="1:10" ht="20" hidden="1" customHeight="1" x14ac:dyDescent="0.25">
      <c r="A99" s="88" t="s">
        <v>28</v>
      </c>
      <c r="B99" s="89"/>
      <c r="C99" s="90" t="str">
        <f>IF($B99&lt;&gt;"",VLOOKUP($B99,Alla_anmälda,5,FALSE),"")</f>
        <v/>
      </c>
      <c r="D99" s="90" t="str">
        <f>IF($B99&lt;&gt;"",VLOOKUP($B99,Alla_anmälda,8,FALSE),"")</f>
        <v/>
      </c>
      <c r="E99" s="91"/>
      <c r="F99" s="92"/>
      <c r="G99" s="89"/>
      <c r="H99" s="90" t="str">
        <f>IF($B99&lt;&gt;"",VLOOKUP($B99,Alla_anmälda,9,FALSE),"")</f>
        <v/>
      </c>
      <c r="I99" s="90" t="str">
        <f>IF($B99&lt;&gt;"",VLOOKUP($B99,Alla_anmälda,10,FALSE),"")</f>
        <v/>
      </c>
      <c r="J99" s="93"/>
    </row>
    <row r="100" spans="1:10" ht="20" hidden="1" customHeight="1" thickBot="1" x14ac:dyDescent="0.3">
      <c r="A100" s="94" t="s">
        <v>29</v>
      </c>
      <c r="B100" s="95"/>
      <c r="C100" s="96" t="str">
        <f>IF($B100&lt;&gt;"",VLOOKUP($B100,Alla_anmälda,5,FALSE),"")</f>
        <v/>
      </c>
      <c r="D100" s="96" t="str">
        <f>IF($B100&lt;&gt;"",VLOOKUP($B100,Alla_anmälda,8,FALSE),"")</f>
        <v/>
      </c>
      <c r="E100" s="97"/>
      <c r="F100" s="98"/>
      <c r="G100" s="95"/>
      <c r="H100" s="96" t="str">
        <f>IF($B100&lt;&gt;"",VLOOKUP($B100,Alla_anmälda,9,FALSE),"")</f>
        <v/>
      </c>
      <c r="I100" s="96" t="str">
        <f>IF($B100&lt;&gt;"",VLOOKUP($B100,Alla_anmälda,10,FALSE),"")</f>
        <v/>
      </c>
      <c r="J100" s="99"/>
    </row>
    <row r="101" spans="1:10" ht="20" hidden="1" customHeight="1" thickTop="1" thickBot="1" x14ac:dyDescent="0.3">
      <c r="A101" s="77" t="str">
        <f>"HEAT "&amp;MID(A96,6,2)+1</f>
        <v>HEAT 21</v>
      </c>
    </row>
    <row r="102" spans="1:10" ht="20" hidden="1" customHeight="1" thickTop="1" x14ac:dyDescent="0.25">
      <c r="A102" s="82" t="s">
        <v>26</v>
      </c>
      <c r="B102" s="83"/>
      <c r="C102" s="84" t="str">
        <f>IF($B102&lt;&gt;"",VLOOKUP($B102,Alla_anmälda,5,FALSE),"")</f>
        <v/>
      </c>
      <c r="D102" s="84" t="str">
        <f>IF($B102&lt;&gt;"",VLOOKUP($B102,Alla_anmälda,8,FALSE),"")</f>
        <v/>
      </c>
      <c r="E102" s="85"/>
      <c r="F102" s="86"/>
      <c r="G102" s="83"/>
      <c r="H102" s="84" t="str">
        <f>IF($B102&lt;&gt;"",VLOOKUP($B102,Alla_anmälda,9,FALSE),"")</f>
        <v/>
      </c>
      <c r="I102" s="84" t="str">
        <f>IF($B102&lt;&gt;"",VLOOKUP($B102,Alla_anmälda,10,FALSE),"")</f>
        <v/>
      </c>
      <c r="J102" s="87"/>
    </row>
    <row r="103" spans="1:10" ht="20" hidden="1" customHeight="1" x14ac:dyDescent="0.25">
      <c r="A103" s="88" t="s">
        <v>27</v>
      </c>
      <c r="B103" s="89"/>
      <c r="C103" s="90" t="str">
        <f>IF($B103&lt;&gt;"",VLOOKUP($B103,Alla_anmälda,5,FALSE),"")</f>
        <v/>
      </c>
      <c r="D103" s="90" t="str">
        <f>IF($B103&lt;&gt;"",VLOOKUP($B103,Alla_anmälda,8,FALSE),"")</f>
        <v/>
      </c>
      <c r="E103" s="91"/>
      <c r="F103" s="92"/>
      <c r="G103" s="89"/>
      <c r="H103" s="90" t="str">
        <f>IF($B103&lt;&gt;"",VLOOKUP($B103,Alla_anmälda,9,FALSE),"")</f>
        <v/>
      </c>
      <c r="I103" s="90" t="str">
        <f>IF($B103&lt;&gt;"",VLOOKUP($B103,Alla_anmälda,10,FALSE),"")</f>
        <v/>
      </c>
      <c r="J103" s="93"/>
    </row>
    <row r="104" spans="1:10" ht="20" hidden="1" customHeight="1" x14ac:dyDescent="0.25">
      <c r="A104" s="88" t="s">
        <v>28</v>
      </c>
      <c r="B104" s="89"/>
      <c r="C104" s="90" t="str">
        <f>IF($B104&lt;&gt;"",VLOOKUP($B104,Alla_anmälda,5,FALSE),"")</f>
        <v/>
      </c>
      <c r="D104" s="90" t="str">
        <f>IF($B104&lt;&gt;"",VLOOKUP($B104,Alla_anmälda,8,FALSE),"")</f>
        <v/>
      </c>
      <c r="E104" s="91"/>
      <c r="F104" s="92"/>
      <c r="G104" s="89"/>
      <c r="H104" s="90" t="str">
        <f>IF($B104&lt;&gt;"",VLOOKUP($B104,Alla_anmälda,9,FALSE),"")</f>
        <v/>
      </c>
      <c r="I104" s="90" t="str">
        <f>IF($B104&lt;&gt;"",VLOOKUP($B104,Alla_anmälda,10,FALSE),"")</f>
        <v/>
      </c>
      <c r="J104" s="93"/>
    </row>
    <row r="105" spans="1:10" ht="20" hidden="1" customHeight="1" thickBot="1" x14ac:dyDescent="0.3">
      <c r="A105" s="94" t="s">
        <v>29</v>
      </c>
      <c r="B105" s="95"/>
      <c r="C105" s="96" t="str">
        <f>IF($B105&lt;&gt;"",VLOOKUP($B105,Alla_anmälda,5,FALSE),"")</f>
        <v/>
      </c>
      <c r="D105" s="96" t="str">
        <f>IF($B105&lt;&gt;"",VLOOKUP($B105,Alla_anmälda,8,FALSE),"")</f>
        <v/>
      </c>
      <c r="E105" s="97"/>
      <c r="F105" s="98"/>
      <c r="G105" s="95"/>
      <c r="H105" s="96" t="str">
        <f>IF($B105&lt;&gt;"",VLOOKUP($B105,Alla_anmälda,9,FALSE),"")</f>
        <v/>
      </c>
      <c r="I105" s="96" t="str">
        <f>IF($B105&lt;&gt;"",VLOOKUP($B105,Alla_anmälda,10,FALSE),"")</f>
        <v/>
      </c>
      <c r="J105" s="99"/>
    </row>
    <row r="106" spans="1:10" ht="20" hidden="1" customHeight="1" thickTop="1" thickBot="1" x14ac:dyDescent="0.3">
      <c r="A106" s="77" t="str">
        <f>"HEAT "&amp;MID(A101,6,2)+1</f>
        <v>HEAT 22</v>
      </c>
    </row>
    <row r="107" spans="1:10" ht="20" hidden="1" customHeight="1" thickTop="1" x14ac:dyDescent="0.25">
      <c r="A107" s="82" t="s">
        <v>26</v>
      </c>
      <c r="B107" s="83"/>
      <c r="C107" s="84" t="str">
        <f>IF($B107&lt;&gt;"",VLOOKUP($B107,Alla_anmälda,5,FALSE),"")</f>
        <v/>
      </c>
      <c r="D107" s="84" t="str">
        <f>IF($B107&lt;&gt;"",VLOOKUP($B107,Alla_anmälda,8,FALSE),"")</f>
        <v/>
      </c>
      <c r="E107" s="85"/>
      <c r="F107" s="86"/>
      <c r="G107" s="83"/>
      <c r="H107" s="84" t="str">
        <f>IF($B107&lt;&gt;"",VLOOKUP($B107,Alla_anmälda,9,FALSE),"")</f>
        <v/>
      </c>
      <c r="I107" s="84" t="str">
        <f>IF($B107&lt;&gt;"",VLOOKUP($B107,Alla_anmälda,10,FALSE),"")</f>
        <v/>
      </c>
      <c r="J107" s="87"/>
    </row>
    <row r="108" spans="1:10" ht="20" hidden="1" customHeight="1" x14ac:dyDescent="0.25">
      <c r="A108" s="88" t="s">
        <v>27</v>
      </c>
      <c r="B108" s="89"/>
      <c r="C108" s="90" t="str">
        <f>IF($B108&lt;&gt;"",VLOOKUP($B108,Alla_anmälda,5,FALSE),"")</f>
        <v/>
      </c>
      <c r="D108" s="90" t="str">
        <f>IF($B108&lt;&gt;"",VLOOKUP($B108,Alla_anmälda,8,FALSE),"")</f>
        <v/>
      </c>
      <c r="E108" s="91"/>
      <c r="F108" s="92"/>
      <c r="G108" s="89"/>
      <c r="H108" s="90" t="str">
        <f>IF($B108&lt;&gt;"",VLOOKUP($B108,Alla_anmälda,9,FALSE),"")</f>
        <v/>
      </c>
      <c r="I108" s="90" t="str">
        <f>IF($B108&lt;&gt;"",VLOOKUP($B108,Alla_anmälda,10,FALSE),"")</f>
        <v/>
      </c>
      <c r="J108" s="93"/>
    </row>
    <row r="109" spans="1:10" ht="20" hidden="1" customHeight="1" x14ac:dyDescent="0.25">
      <c r="A109" s="88" t="s">
        <v>28</v>
      </c>
      <c r="B109" s="89"/>
      <c r="C109" s="90" t="str">
        <f>IF($B109&lt;&gt;"",VLOOKUP($B109,Alla_anmälda,5,FALSE),"")</f>
        <v/>
      </c>
      <c r="D109" s="90" t="str">
        <f>IF($B109&lt;&gt;"",VLOOKUP($B109,Alla_anmälda,8,FALSE),"")</f>
        <v/>
      </c>
      <c r="E109" s="91"/>
      <c r="F109" s="92"/>
      <c r="G109" s="89"/>
      <c r="H109" s="90" t="str">
        <f>IF($B109&lt;&gt;"",VLOOKUP($B109,Alla_anmälda,9,FALSE),"")</f>
        <v/>
      </c>
      <c r="I109" s="90" t="str">
        <f>IF($B109&lt;&gt;"",VLOOKUP($B109,Alla_anmälda,10,FALSE),"")</f>
        <v/>
      </c>
      <c r="J109" s="93"/>
    </row>
    <row r="110" spans="1:10" ht="20" hidden="1" customHeight="1" thickBot="1" x14ac:dyDescent="0.3">
      <c r="A110" s="94" t="s">
        <v>29</v>
      </c>
      <c r="B110" s="95"/>
      <c r="C110" s="96" t="str">
        <f>IF($B110&lt;&gt;"",VLOOKUP($B110,Alla_anmälda,5,FALSE),"")</f>
        <v/>
      </c>
      <c r="D110" s="96" t="str">
        <f>IF($B110&lt;&gt;"",VLOOKUP($B110,Alla_anmälda,8,FALSE),"")</f>
        <v/>
      </c>
      <c r="E110" s="97"/>
      <c r="F110" s="98"/>
      <c r="G110" s="95"/>
      <c r="H110" s="96" t="str">
        <f>IF($B110&lt;&gt;"",VLOOKUP($B110,Alla_anmälda,9,FALSE),"")</f>
        <v/>
      </c>
      <c r="I110" s="96" t="str">
        <f>IF($B110&lt;&gt;"",VLOOKUP($B110,Alla_anmälda,10,FALSE),"")</f>
        <v/>
      </c>
      <c r="J110" s="99"/>
    </row>
    <row r="111" spans="1:10" ht="20" hidden="1" customHeight="1" thickTop="1" thickBot="1" x14ac:dyDescent="0.3">
      <c r="A111" s="77" t="str">
        <f>"HEAT "&amp;MID(A106,6,2)+1</f>
        <v>HEAT 23</v>
      </c>
    </row>
    <row r="112" spans="1:10" ht="20" hidden="1" customHeight="1" thickTop="1" x14ac:dyDescent="0.25">
      <c r="A112" s="82" t="s">
        <v>26</v>
      </c>
      <c r="B112" s="83"/>
      <c r="C112" s="84" t="str">
        <f>IF($B112&lt;&gt;"",VLOOKUP($B112,Alla_anmälda,5,FALSE),"")</f>
        <v/>
      </c>
      <c r="D112" s="84" t="str">
        <f>IF($B112&lt;&gt;"",VLOOKUP($B112,Alla_anmälda,8,FALSE),"")</f>
        <v/>
      </c>
      <c r="E112" s="85"/>
      <c r="F112" s="86"/>
      <c r="G112" s="83"/>
      <c r="H112" s="84" t="str">
        <f>IF($B112&lt;&gt;"",VLOOKUP($B112,Alla_anmälda,9,FALSE),"")</f>
        <v/>
      </c>
      <c r="I112" s="84" t="str">
        <f>IF($B112&lt;&gt;"",VLOOKUP($B112,Alla_anmälda,10,FALSE),"")</f>
        <v/>
      </c>
      <c r="J112" s="87"/>
    </row>
    <row r="113" spans="1:10" ht="20" hidden="1" customHeight="1" x14ac:dyDescent="0.25">
      <c r="A113" s="88" t="s">
        <v>27</v>
      </c>
      <c r="B113" s="89"/>
      <c r="C113" s="90" t="str">
        <f>IF($B113&lt;&gt;"",VLOOKUP($B113,Alla_anmälda,5,FALSE),"")</f>
        <v/>
      </c>
      <c r="D113" s="90" t="str">
        <f>IF($B113&lt;&gt;"",VLOOKUP($B113,Alla_anmälda,8,FALSE),"")</f>
        <v/>
      </c>
      <c r="E113" s="91"/>
      <c r="F113" s="92"/>
      <c r="G113" s="89"/>
      <c r="H113" s="90" t="str">
        <f>IF($B113&lt;&gt;"",VLOOKUP($B113,Alla_anmälda,9,FALSE),"")</f>
        <v/>
      </c>
      <c r="I113" s="90" t="str">
        <f>IF($B113&lt;&gt;"",VLOOKUP($B113,Alla_anmälda,10,FALSE),"")</f>
        <v/>
      </c>
      <c r="J113" s="93"/>
    </row>
    <row r="114" spans="1:10" ht="20" hidden="1" customHeight="1" x14ac:dyDescent="0.25">
      <c r="A114" s="88" t="s">
        <v>28</v>
      </c>
      <c r="B114" s="89"/>
      <c r="C114" s="90" t="str">
        <f>IF($B114&lt;&gt;"",VLOOKUP($B114,Alla_anmälda,5,FALSE),"")</f>
        <v/>
      </c>
      <c r="D114" s="90" t="str">
        <f>IF($B114&lt;&gt;"",VLOOKUP($B114,Alla_anmälda,8,FALSE),"")</f>
        <v/>
      </c>
      <c r="E114" s="91"/>
      <c r="F114" s="92"/>
      <c r="G114" s="89"/>
      <c r="H114" s="90" t="str">
        <f>IF($B114&lt;&gt;"",VLOOKUP($B114,Alla_anmälda,9,FALSE),"")</f>
        <v/>
      </c>
      <c r="I114" s="90" t="str">
        <f>IF($B114&lt;&gt;"",VLOOKUP($B114,Alla_anmälda,10,FALSE),"")</f>
        <v/>
      </c>
      <c r="J114" s="93"/>
    </row>
    <row r="115" spans="1:10" ht="20" hidden="1" customHeight="1" thickBot="1" x14ac:dyDescent="0.3">
      <c r="A115" s="94" t="s">
        <v>29</v>
      </c>
      <c r="B115" s="95"/>
      <c r="C115" s="96" t="str">
        <f>IF($B115&lt;&gt;"",VLOOKUP($B115,Alla_anmälda,5,FALSE),"")</f>
        <v/>
      </c>
      <c r="D115" s="96" t="str">
        <f>IF($B115&lt;&gt;"",VLOOKUP($B115,Alla_anmälda,8,FALSE),"")</f>
        <v/>
      </c>
      <c r="E115" s="97"/>
      <c r="F115" s="98"/>
      <c r="G115" s="95"/>
      <c r="H115" s="96" t="str">
        <f>IF($B115&lt;&gt;"",VLOOKUP($B115,Alla_anmälda,9,FALSE),"")</f>
        <v/>
      </c>
      <c r="I115" s="96" t="str">
        <f>IF($B115&lt;&gt;"",VLOOKUP($B115,Alla_anmälda,10,FALSE),"")</f>
        <v/>
      </c>
      <c r="J115" s="99"/>
    </row>
    <row r="116" spans="1:10" ht="20" hidden="1" customHeight="1" thickTop="1" thickBot="1" x14ac:dyDescent="0.3">
      <c r="A116" s="77" t="str">
        <f>"HEAT "&amp;MID(A111,6,2)+1</f>
        <v>HEAT 24</v>
      </c>
      <c r="C116" s="79" t="s">
        <v>11</v>
      </c>
    </row>
    <row r="117" spans="1:10" ht="20" hidden="1" customHeight="1" thickTop="1" x14ac:dyDescent="0.25">
      <c r="A117" s="82" t="s">
        <v>26</v>
      </c>
      <c r="B117" s="83"/>
      <c r="C117" s="84" t="str">
        <f>IF($B117&lt;&gt;"",VLOOKUP($B117,Alla_anmälda,5,FALSE),"")</f>
        <v/>
      </c>
      <c r="D117" s="84" t="str">
        <f>IF($B117&lt;&gt;"",VLOOKUP($B117,Alla_anmälda,8,FALSE),"")</f>
        <v/>
      </c>
      <c r="E117" s="85"/>
      <c r="F117" s="86"/>
      <c r="G117" s="83"/>
      <c r="H117" s="84" t="str">
        <f>IF($B117&lt;&gt;"",VLOOKUP($B117,Alla_anmälda,9,FALSE),"")</f>
        <v/>
      </c>
      <c r="I117" s="84" t="str">
        <f>IF($B117&lt;&gt;"",VLOOKUP($B117,Alla_anmälda,10,FALSE),"")</f>
        <v/>
      </c>
      <c r="J117" s="87"/>
    </row>
    <row r="118" spans="1:10" ht="20" hidden="1" customHeight="1" x14ac:dyDescent="0.25">
      <c r="A118" s="88" t="s">
        <v>27</v>
      </c>
      <c r="B118" s="89"/>
      <c r="C118" s="90" t="str">
        <f>IF($B118&lt;&gt;"",VLOOKUP($B118,Alla_anmälda,5,FALSE),"")</f>
        <v/>
      </c>
      <c r="D118" s="90" t="str">
        <f>IF($B118&lt;&gt;"",VLOOKUP($B118,Alla_anmälda,8,FALSE),"")</f>
        <v/>
      </c>
      <c r="E118" s="91"/>
      <c r="F118" s="92"/>
      <c r="G118" s="89"/>
      <c r="H118" s="90" t="str">
        <f>IF($B118&lt;&gt;"",VLOOKUP($B118,Alla_anmälda,9,FALSE),"")</f>
        <v/>
      </c>
      <c r="I118" s="90" t="str">
        <f>IF($B118&lt;&gt;"",VLOOKUP($B118,Alla_anmälda,10,FALSE),"")</f>
        <v/>
      </c>
      <c r="J118" s="93"/>
    </row>
    <row r="119" spans="1:10" ht="20" hidden="1" customHeight="1" x14ac:dyDescent="0.25">
      <c r="A119" s="88" t="s">
        <v>28</v>
      </c>
      <c r="B119" s="89"/>
      <c r="C119" s="90" t="str">
        <f>IF($B119&lt;&gt;"",VLOOKUP($B119,Alla_anmälda,5,FALSE),"")</f>
        <v/>
      </c>
      <c r="D119" s="90" t="str">
        <f>IF($B119&lt;&gt;"",VLOOKUP($B119,Alla_anmälda,8,FALSE),"")</f>
        <v/>
      </c>
      <c r="E119" s="91"/>
      <c r="F119" s="92"/>
      <c r="G119" s="89"/>
      <c r="H119" s="90" t="str">
        <f>IF($B119&lt;&gt;"",VLOOKUP($B119,Alla_anmälda,9,FALSE),"")</f>
        <v/>
      </c>
      <c r="I119" s="90" t="str">
        <f>IF($B119&lt;&gt;"",VLOOKUP($B119,Alla_anmälda,10,FALSE),"")</f>
        <v/>
      </c>
      <c r="J119" s="93"/>
    </row>
    <row r="120" spans="1:10" ht="20" hidden="1" customHeight="1" thickBot="1" x14ac:dyDescent="0.3">
      <c r="A120" s="94" t="s">
        <v>29</v>
      </c>
      <c r="B120" s="95"/>
      <c r="C120" s="96" t="str">
        <f>IF($B120&lt;&gt;"",VLOOKUP($B120,Alla_anmälda,5,FALSE),"")</f>
        <v/>
      </c>
      <c r="D120" s="96" t="str">
        <f>IF($B120&lt;&gt;"",VLOOKUP($B120,Alla_anmälda,8,FALSE),"")</f>
        <v/>
      </c>
      <c r="E120" s="97"/>
      <c r="F120" s="98"/>
      <c r="G120" s="95"/>
      <c r="H120" s="96" t="str">
        <f>IF($B120&lt;&gt;"",VLOOKUP($B120,Alla_anmälda,9,FALSE),"")</f>
        <v/>
      </c>
      <c r="I120" s="96" t="str">
        <f>IF($B120&lt;&gt;"",VLOOKUP($B120,Alla_anmälda,10,FALSE),"")</f>
        <v/>
      </c>
      <c r="J120" s="99"/>
    </row>
    <row r="121" spans="1:10" ht="20" hidden="1" customHeight="1" thickTop="1" thickBot="1" x14ac:dyDescent="0.3">
      <c r="A121" s="77" t="str">
        <f>"HEAT "&amp;MID(A116,6,2)+1</f>
        <v>HEAT 25</v>
      </c>
    </row>
    <row r="122" spans="1:10" ht="20" hidden="1" customHeight="1" thickTop="1" x14ac:dyDescent="0.25">
      <c r="A122" s="82" t="s">
        <v>26</v>
      </c>
      <c r="B122" s="83"/>
      <c r="C122" s="84" t="str">
        <f>IF($B122&lt;&gt;"",VLOOKUP($B122,Alla_anmälda,5,FALSE),"")</f>
        <v/>
      </c>
      <c r="D122" s="84" t="str">
        <f>IF($B122&lt;&gt;"",VLOOKUP($B122,Alla_anmälda,8,FALSE),"")</f>
        <v/>
      </c>
      <c r="E122" s="85"/>
      <c r="F122" s="86"/>
      <c r="G122" s="83"/>
      <c r="H122" s="84" t="str">
        <f>IF($B122&lt;&gt;"",VLOOKUP($B122,Alla_anmälda,9,FALSE),"")</f>
        <v/>
      </c>
      <c r="I122" s="84" t="str">
        <f>IF($B122&lt;&gt;"",VLOOKUP($B122,Alla_anmälda,10,FALSE),"")</f>
        <v/>
      </c>
      <c r="J122" s="87"/>
    </row>
    <row r="123" spans="1:10" ht="20" hidden="1" customHeight="1" x14ac:dyDescent="0.25">
      <c r="A123" s="88" t="s">
        <v>27</v>
      </c>
      <c r="B123" s="89"/>
      <c r="C123" s="90" t="str">
        <f>IF($B123&lt;&gt;"",VLOOKUP($B123,Alla_anmälda,5,FALSE),"")</f>
        <v/>
      </c>
      <c r="D123" s="90" t="str">
        <f>IF($B123&lt;&gt;"",VLOOKUP($B123,Alla_anmälda,8,FALSE),"")</f>
        <v/>
      </c>
      <c r="E123" s="91"/>
      <c r="F123" s="92"/>
      <c r="G123" s="89"/>
      <c r="H123" s="90" t="str">
        <f>IF($B123&lt;&gt;"",VLOOKUP($B123,Alla_anmälda,9,FALSE),"")</f>
        <v/>
      </c>
      <c r="I123" s="90" t="str">
        <f>IF($B123&lt;&gt;"",VLOOKUP($B123,Alla_anmälda,10,FALSE),"")</f>
        <v/>
      </c>
      <c r="J123" s="93"/>
    </row>
    <row r="124" spans="1:10" ht="20" hidden="1" customHeight="1" x14ac:dyDescent="0.25">
      <c r="A124" s="88" t="s">
        <v>28</v>
      </c>
      <c r="B124" s="89"/>
      <c r="C124" s="90" t="str">
        <f>IF($B124&lt;&gt;"",VLOOKUP($B124,Alla_anmälda,5,FALSE),"")</f>
        <v/>
      </c>
      <c r="D124" s="90" t="str">
        <f>IF($B124&lt;&gt;"",VLOOKUP($B124,Alla_anmälda,8,FALSE),"")</f>
        <v/>
      </c>
      <c r="E124" s="91"/>
      <c r="F124" s="92"/>
      <c r="G124" s="89"/>
      <c r="H124" s="90" t="str">
        <f>IF($B124&lt;&gt;"",VLOOKUP($B124,Alla_anmälda,9,FALSE),"")</f>
        <v/>
      </c>
      <c r="I124" s="90" t="str">
        <f>IF($B124&lt;&gt;"",VLOOKUP($B124,Alla_anmälda,10,FALSE),"")</f>
        <v/>
      </c>
      <c r="J124" s="93"/>
    </row>
    <row r="125" spans="1:10" ht="20" hidden="1" customHeight="1" thickBot="1" x14ac:dyDescent="0.3">
      <c r="A125" s="94" t="s">
        <v>29</v>
      </c>
      <c r="B125" s="95"/>
      <c r="C125" s="96" t="str">
        <f>IF($B125&lt;&gt;"",VLOOKUP($B125,Alla_anmälda,5,FALSE),"")</f>
        <v/>
      </c>
      <c r="D125" s="96" t="str">
        <f>IF($B125&lt;&gt;"",VLOOKUP($B125,Alla_anmälda,8,FALSE),"")</f>
        <v/>
      </c>
      <c r="E125" s="97"/>
      <c r="F125" s="98"/>
      <c r="G125" s="95"/>
      <c r="H125" s="96" t="str">
        <f>IF($B125&lt;&gt;"",VLOOKUP($B125,Alla_anmälda,9,FALSE),"")</f>
        <v/>
      </c>
      <c r="I125" s="96" t="str">
        <f>IF($B125&lt;&gt;"",VLOOKUP($B125,Alla_anmälda,10,FALSE),"")</f>
        <v/>
      </c>
      <c r="J125" s="99"/>
    </row>
    <row r="126" spans="1:10" ht="20" hidden="1" customHeight="1" thickTop="1" thickBot="1" x14ac:dyDescent="0.3">
      <c r="A126" s="77" t="str">
        <f>"HEAT "&amp;MID(A121,6,2)+1</f>
        <v>HEAT 26</v>
      </c>
    </row>
    <row r="127" spans="1:10" ht="20" hidden="1" customHeight="1" thickTop="1" x14ac:dyDescent="0.25">
      <c r="A127" s="82" t="s">
        <v>26</v>
      </c>
      <c r="B127" s="83"/>
      <c r="C127" s="84" t="str">
        <f>IF($B127&lt;&gt;"",VLOOKUP($B127,Alla_anmälda,5,FALSE),"")</f>
        <v/>
      </c>
      <c r="D127" s="84" t="str">
        <f>IF($B127&lt;&gt;"",VLOOKUP($B127,Alla_anmälda,8,FALSE),"")</f>
        <v/>
      </c>
      <c r="E127" s="85"/>
      <c r="F127" s="86"/>
      <c r="G127" s="83"/>
      <c r="H127" s="84" t="str">
        <f>IF($B127&lt;&gt;"",VLOOKUP($B127,Alla_anmälda,9,FALSE),"")</f>
        <v/>
      </c>
      <c r="I127" s="84" t="str">
        <f>IF($B127&lt;&gt;"",VLOOKUP($B127,Alla_anmälda,10,FALSE),"")</f>
        <v/>
      </c>
      <c r="J127" s="87"/>
    </row>
    <row r="128" spans="1:10" ht="20" hidden="1" customHeight="1" x14ac:dyDescent="0.25">
      <c r="A128" s="88" t="s">
        <v>27</v>
      </c>
      <c r="B128" s="89"/>
      <c r="C128" s="90" t="str">
        <f>IF($B128&lt;&gt;"",VLOOKUP($B128,Alla_anmälda,5,FALSE),"")</f>
        <v/>
      </c>
      <c r="D128" s="90" t="str">
        <f>IF($B128&lt;&gt;"",VLOOKUP($B128,Alla_anmälda,8,FALSE),"")</f>
        <v/>
      </c>
      <c r="E128" s="91"/>
      <c r="F128" s="92"/>
      <c r="G128" s="89"/>
      <c r="H128" s="90" t="str">
        <f>IF($B128&lt;&gt;"",VLOOKUP($B128,Alla_anmälda,9,FALSE),"")</f>
        <v/>
      </c>
      <c r="I128" s="90" t="str">
        <f>IF($B128&lt;&gt;"",VLOOKUP($B128,Alla_anmälda,10,FALSE),"")</f>
        <v/>
      </c>
      <c r="J128" s="93"/>
    </row>
    <row r="129" spans="1:10" ht="20" hidden="1" customHeight="1" x14ac:dyDescent="0.25">
      <c r="A129" s="88" t="s">
        <v>28</v>
      </c>
      <c r="B129" s="89"/>
      <c r="C129" s="90" t="str">
        <f>IF($B129&lt;&gt;"",VLOOKUP($B129,Alla_anmälda,5,FALSE),"")</f>
        <v/>
      </c>
      <c r="D129" s="90" t="str">
        <f>IF($B129&lt;&gt;"",VLOOKUP($B129,Alla_anmälda,8,FALSE),"")</f>
        <v/>
      </c>
      <c r="E129" s="91"/>
      <c r="F129" s="92"/>
      <c r="G129" s="89"/>
      <c r="H129" s="90" t="str">
        <f>IF($B129&lt;&gt;"",VLOOKUP($B129,Alla_anmälda,9,FALSE),"")</f>
        <v/>
      </c>
      <c r="I129" s="90" t="str">
        <f>IF($B129&lt;&gt;"",VLOOKUP($B129,Alla_anmälda,10,FALSE),"")</f>
        <v/>
      </c>
      <c r="J129" s="93"/>
    </row>
    <row r="130" spans="1:10" ht="20" hidden="1" customHeight="1" thickBot="1" x14ac:dyDescent="0.3">
      <c r="A130" s="94" t="s">
        <v>29</v>
      </c>
      <c r="B130" s="95"/>
      <c r="C130" s="96" t="str">
        <f>IF($B130&lt;&gt;"",VLOOKUP($B130,Alla_anmälda,5,FALSE),"")</f>
        <v/>
      </c>
      <c r="D130" s="96" t="str">
        <f>IF($B130&lt;&gt;"",VLOOKUP($B130,Alla_anmälda,8,FALSE),"")</f>
        <v/>
      </c>
      <c r="E130" s="97"/>
      <c r="F130" s="98"/>
      <c r="G130" s="95"/>
      <c r="H130" s="96" t="str">
        <f>IF($B130&lt;&gt;"",VLOOKUP($B130,Alla_anmälda,9,FALSE),"")</f>
        <v/>
      </c>
      <c r="I130" s="96" t="str">
        <f>IF($B130&lt;&gt;"",VLOOKUP($B130,Alla_anmälda,10,FALSE),"")</f>
        <v/>
      </c>
      <c r="J130" s="99"/>
    </row>
    <row r="131" spans="1:10" ht="20" hidden="1" customHeight="1" thickTop="1" thickBot="1" x14ac:dyDescent="0.3">
      <c r="A131" s="77" t="str">
        <f>"HEAT "&amp;MID(A126,6,2)+1</f>
        <v>HEAT 27</v>
      </c>
    </row>
    <row r="132" spans="1:10" ht="20" hidden="1" customHeight="1" thickTop="1" x14ac:dyDescent="0.25">
      <c r="A132" s="82" t="s">
        <v>26</v>
      </c>
      <c r="B132" s="83"/>
      <c r="C132" s="84" t="str">
        <f>IF($B132&lt;&gt;"",VLOOKUP($B132,Alla_anmälda,5,FALSE),"")</f>
        <v/>
      </c>
      <c r="D132" s="84" t="str">
        <f>IF($B132&lt;&gt;"",VLOOKUP($B132,Alla_anmälda,8,FALSE),"")</f>
        <v/>
      </c>
      <c r="E132" s="85"/>
      <c r="F132" s="86"/>
      <c r="G132" s="83"/>
      <c r="H132" s="84" t="str">
        <f>IF($B132&lt;&gt;"",VLOOKUP($B132,Alla_anmälda,9,FALSE),"")</f>
        <v/>
      </c>
      <c r="I132" s="84" t="str">
        <f>IF($B132&lt;&gt;"",VLOOKUP($B132,Alla_anmälda,10,FALSE),"")</f>
        <v/>
      </c>
      <c r="J132" s="87"/>
    </row>
    <row r="133" spans="1:10" ht="20" hidden="1" customHeight="1" x14ac:dyDescent="0.25">
      <c r="A133" s="88" t="s">
        <v>27</v>
      </c>
      <c r="B133" s="89"/>
      <c r="C133" s="90" t="str">
        <f>IF($B133&lt;&gt;"",VLOOKUP($B133,Alla_anmälda,5,FALSE),"")</f>
        <v/>
      </c>
      <c r="D133" s="90" t="str">
        <f>IF($B133&lt;&gt;"",VLOOKUP($B133,Alla_anmälda,8,FALSE),"")</f>
        <v/>
      </c>
      <c r="E133" s="91"/>
      <c r="F133" s="92"/>
      <c r="G133" s="89"/>
      <c r="H133" s="90" t="str">
        <f>IF($B133&lt;&gt;"",VLOOKUP($B133,Alla_anmälda,9,FALSE),"")</f>
        <v/>
      </c>
      <c r="I133" s="90" t="str">
        <f>IF($B133&lt;&gt;"",VLOOKUP($B133,Alla_anmälda,10,FALSE),"")</f>
        <v/>
      </c>
      <c r="J133" s="93"/>
    </row>
    <row r="134" spans="1:10" ht="20" hidden="1" customHeight="1" x14ac:dyDescent="0.25">
      <c r="A134" s="88" t="s">
        <v>28</v>
      </c>
      <c r="B134" s="89"/>
      <c r="C134" s="90" t="str">
        <f>IF($B134&lt;&gt;"",VLOOKUP($B134,Alla_anmälda,5,FALSE),"")</f>
        <v/>
      </c>
      <c r="D134" s="90" t="str">
        <f>IF($B134&lt;&gt;"",VLOOKUP($B134,Alla_anmälda,8,FALSE),"")</f>
        <v/>
      </c>
      <c r="E134" s="91"/>
      <c r="F134" s="92"/>
      <c r="G134" s="89"/>
      <c r="H134" s="90" t="str">
        <f>IF($B134&lt;&gt;"",VLOOKUP($B134,Alla_anmälda,9,FALSE),"")</f>
        <v/>
      </c>
      <c r="I134" s="90" t="str">
        <f>IF($B134&lt;&gt;"",VLOOKUP($B134,Alla_anmälda,10,FALSE),"")</f>
        <v/>
      </c>
      <c r="J134" s="93"/>
    </row>
    <row r="135" spans="1:10" ht="20" hidden="1" customHeight="1" thickBot="1" x14ac:dyDescent="0.3">
      <c r="A135" s="94" t="s">
        <v>29</v>
      </c>
      <c r="B135" s="95"/>
      <c r="C135" s="96" t="str">
        <f>IF($B135&lt;&gt;"",VLOOKUP($B135,Alla_anmälda,5,FALSE),"")</f>
        <v/>
      </c>
      <c r="D135" s="96" t="str">
        <f>IF($B135&lt;&gt;"",VLOOKUP($B135,Alla_anmälda,8,FALSE),"")</f>
        <v/>
      </c>
      <c r="E135" s="97"/>
      <c r="F135" s="98"/>
      <c r="G135" s="95"/>
      <c r="H135" s="96" t="str">
        <f>IF($B135&lt;&gt;"",VLOOKUP($B135,Alla_anmälda,9,FALSE),"")</f>
        <v/>
      </c>
      <c r="I135" s="96" t="str">
        <f>IF($B135&lt;&gt;"",VLOOKUP($B135,Alla_anmälda,10,FALSE),"")</f>
        <v/>
      </c>
      <c r="J135" s="99"/>
    </row>
    <row r="136" spans="1:10" ht="20" hidden="1" customHeight="1" thickTop="1" thickBot="1" x14ac:dyDescent="0.3">
      <c r="A136" s="77" t="str">
        <f>"HEAT "&amp;MID(A131,6,2)+1</f>
        <v>HEAT 28</v>
      </c>
    </row>
    <row r="137" spans="1:10" ht="20" hidden="1" customHeight="1" thickTop="1" x14ac:dyDescent="0.25">
      <c r="A137" s="82" t="s">
        <v>26</v>
      </c>
      <c r="B137" s="83"/>
      <c r="C137" s="84" t="str">
        <f>IF($B137&lt;&gt;"",VLOOKUP($B137,Alla_anmälda,5,FALSE),"")</f>
        <v/>
      </c>
      <c r="D137" s="84" t="str">
        <f>IF($B137&lt;&gt;"",VLOOKUP($B137,Alla_anmälda,8,FALSE),"")</f>
        <v/>
      </c>
      <c r="E137" s="85"/>
      <c r="F137" s="86"/>
      <c r="G137" s="83"/>
      <c r="H137" s="84" t="str">
        <f>IF($B137&lt;&gt;"",VLOOKUP($B137,Alla_anmälda,9,FALSE),"")</f>
        <v/>
      </c>
      <c r="I137" s="84" t="str">
        <f>IF($B137&lt;&gt;"",VLOOKUP($B137,Alla_anmälda,10,FALSE),"")</f>
        <v/>
      </c>
      <c r="J137" s="87"/>
    </row>
    <row r="138" spans="1:10" ht="20" hidden="1" customHeight="1" x14ac:dyDescent="0.25">
      <c r="A138" s="88" t="s">
        <v>27</v>
      </c>
      <c r="B138" s="89"/>
      <c r="C138" s="90" t="str">
        <f>IF($B138&lt;&gt;"",VLOOKUP($B138,Alla_anmälda,5,FALSE),"")</f>
        <v/>
      </c>
      <c r="D138" s="90" t="str">
        <f>IF($B138&lt;&gt;"",VLOOKUP($B138,Alla_anmälda,8,FALSE),"")</f>
        <v/>
      </c>
      <c r="E138" s="91"/>
      <c r="F138" s="92"/>
      <c r="G138" s="89"/>
      <c r="H138" s="90" t="str">
        <f>IF($B138&lt;&gt;"",VLOOKUP($B138,Alla_anmälda,9,FALSE),"")</f>
        <v/>
      </c>
      <c r="I138" s="90" t="str">
        <f>IF($B138&lt;&gt;"",VLOOKUP($B138,Alla_anmälda,10,FALSE),"")</f>
        <v/>
      </c>
      <c r="J138" s="93"/>
    </row>
    <row r="139" spans="1:10" ht="20" hidden="1" customHeight="1" x14ac:dyDescent="0.25">
      <c r="A139" s="88" t="s">
        <v>28</v>
      </c>
      <c r="B139" s="89"/>
      <c r="C139" s="90" t="str">
        <f>IF($B139&lt;&gt;"",VLOOKUP($B139,Alla_anmälda,5,FALSE),"")</f>
        <v/>
      </c>
      <c r="D139" s="90" t="str">
        <f>IF($B139&lt;&gt;"",VLOOKUP($B139,Alla_anmälda,8,FALSE),"")</f>
        <v/>
      </c>
      <c r="E139" s="91"/>
      <c r="F139" s="92"/>
      <c r="G139" s="89"/>
      <c r="H139" s="90" t="str">
        <f>IF($B139&lt;&gt;"",VLOOKUP($B139,Alla_anmälda,9,FALSE),"")</f>
        <v/>
      </c>
      <c r="I139" s="90" t="str">
        <f>IF($B139&lt;&gt;"",VLOOKUP($B139,Alla_anmälda,10,FALSE),"")</f>
        <v/>
      </c>
      <c r="J139" s="93"/>
    </row>
    <row r="140" spans="1:10" ht="20" hidden="1" customHeight="1" thickBot="1" x14ac:dyDescent="0.3">
      <c r="A140" s="94" t="s">
        <v>29</v>
      </c>
      <c r="B140" s="95"/>
      <c r="C140" s="96" t="str">
        <f>IF($B140&lt;&gt;"",VLOOKUP($B140,Alla_anmälda,5,FALSE),"")</f>
        <v/>
      </c>
      <c r="D140" s="96" t="str">
        <f>IF($B140&lt;&gt;"",VLOOKUP($B140,Alla_anmälda,8,FALSE),"")</f>
        <v/>
      </c>
      <c r="E140" s="97"/>
      <c r="F140" s="98"/>
      <c r="G140" s="95"/>
      <c r="H140" s="96" t="str">
        <f>IF($B140&lt;&gt;"",VLOOKUP($B140,Alla_anmälda,9,FALSE),"")</f>
        <v/>
      </c>
      <c r="I140" s="96" t="str">
        <f>IF($B140&lt;&gt;"",VLOOKUP($B140,Alla_anmälda,10,FALSE),"")</f>
        <v/>
      </c>
      <c r="J140" s="99"/>
    </row>
    <row r="141" spans="1:10" ht="20" hidden="1" customHeight="1" thickTop="1" thickBot="1" x14ac:dyDescent="0.3">
      <c r="A141" s="77" t="str">
        <f>"HEAT "&amp;MID(A136,6,2)+1</f>
        <v>HEAT 29</v>
      </c>
    </row>
    <row r="142" spans="1:10" ht="20" hidden="1" customHeight="1" thickTop="1" x14ac:dyDescent="0.25">
      <c r="A142" s="82" t="s">
        <v>26</v>
      </c>
      <c r="B142" s="83"/>
      <c r="C142" s="84" t="str">
        <f>IF($B142&lt;&gt;"",VLOOKUP($B142,Alla_anmälda,5,FALSE),"")</f>
        <v/>
      </c>
      <c r="D142" s="84" t="str">
        <f>IF($B142&lt;&gt;"",VLOOKUP($B142,Alla_anmälda,8,FALSE),"")</f>
        <v/>
      </c>
      <c r="E142" s="85"/>
      <c r="F142" s="86"/>
      <c r="G142" s="83"/>
      <c r="H142" s="84" t="str">
        <f>IF($B142&lt;&gt;"",VLOOKUP($B142,Alla_anmälda,9,FALSE),"")</f>
        <v/>
      </c>
      <c r="I142" s="84" t="str">
        <f>IF($B142&lt;&gt;"",VLOOKUP($B142,Alla_anmälda,10,FALSE),"")</f>
        <v/>
      </c>
      <c r="J142" s="87"/>
    </row>
    <row r="143" spans="1:10" ht="20" hidden="1" customHeight="1" x14ac:dyDescent="0.25">
      <c r="A143" s="88" t="s">
        <v>27</v>
      </c>
      <c r="B143" s="89"/>
      <c r="C143" s="90" t="str">
        <f>IF($B143&lt;&gt;"",VLOOKUP($B143,Alla_anmälda,5,FALSE),"")</f>
        <v/>
      </c>
      <c r="D143" s="90" t="str">
        <f>IF($B143&lt;&gt;"",VLOOKUP($B143,Alla_anmälda,8,FALSE),"")</f>
        <v/>
      </c>
      <c r="E143" s="91"/>
      <c r="F143" s="92"/>
      <c r="G143" s="89"/>
      <c r="H143" s="90" t="str">
        <f>IF($B143&lt;&gt;"",VLOOKUP($B143,Alla_anmälda,9,FALSE),"")</f>
        <v/>
      </c>
      <c r="I143" s="90" t="str">
        <f>IF($B143&lt;&gt;"",VLOOKUP($B143,Alla_anmälda,10,FALSE),"")</f>
        <v/>
      </c>
      <c r="J143" s="93"/>
    </row>
    <row r="144" spans="1:10" ht="20" hidden="1" customHeight="1" x14ac:dyDescent="0.25">
      <c r="A144" s="88" t="s">
        <v>28</v>
      </c>
      <c r="B144" s="89"/>
      <c r="C144" s="90" t="str">
        <f>IF($B144&lt;&gt;"",VLOOKUP($B144,Alla_anmälda,5,FALSE),"")</f>
        <v/>
      </c>
      <c r="D144" s="90" t="str">
        <f>IF($B144&lt;&gt;"",VLOOKUP($B144,Alla_anmälda,8,FALSE),"")</f>
        <v/>
      </c>
      <c r="E144" s="91"/>
      <c r="F144" s="92"/>
      <c r="G144" s="89"/>
      <c r="H144" s="90" t="str">
        <f>IF($B144&lt;&gt;"",VLOOKUP($B144,Alla_anmälda,9,FALSE),"")</f>
        <v/>
      </c>
      <c r="I144" s="90" t="str">
        <f>IF($B144&lt;&gt;"",VLOOKUP($B144,Alla_anmälda,10,FALSE),"")</f>
        <v/>
      </c>
      <c r="J144" s="93"/>
    </row>
    <row r="145" spans="1:10" ht="20" hidden="1" customHeight="1" thickBot="1" x14ac:dyDescent="0.3">
      <c r="A145" s="94" t="s">
        <v>29</v>
      </c>
      <c r="B145" s="95"/>
      <c r="C145" s="96" t="str">
        <f>IF($B145&lt;&gt;"",VLOOKUP($B145,Alla_anmälda,5,FALSE),"")</f>
        <v/>
      </c>
      <c r="D145" s="96" t="str">
        <f>IF($B145&lt;&gt;"",VLOOKUP($B145,Alla_anmälda,8,FALSE),"")</f>
        <v/>
      </c>
      <c r="E145" s="97"/>
      <c r="F145" s="98"/>
      <c r="G145" s="95"/>
      <c r="H145" s="96" t="str">
        <f>IF($B145&lt;&gt;"",VLOOKUP($B145,Alla_anmälda,9,FALSE),"")</f>
        <v/>
      </c>
      <c r="I145" s="96" t="str">
        <f>IF($B145&lt;&gt;"",VLOOKUP($B145,Alla_anmälda,10,FALSE),"")</f>
        <v/>
      </c>
      <c r="J145" s="99"/>
    </row>
    <row r="146" spans="1:10" ht="20" hidden="1" customHeight="1" thickTop="1" thickBot="1" x14ac:dyDescent="0.3">
      <c r="A146" s="77" t="str">
        <f>"HEAT "&amp;MID(A141,6,2)+1</f>
        <v>HEAT 30</v>
      </c>
    </row>
    <row r="147" spans="1:10" ht="20" hidden="1" customHeight="1" thickTop="1" x14ac:dyDescent="0.25">
      <c r="A147" s="82" t="s">
        <v>26</v>
      </c>
      <c r="B147" s="83"/>
      <c r="C147" s="84" t="str">
        <f>IF($B147&lt;&gt;"",VLOOKUP($B147,Alla_anmälda,5,FALSE),"")</f>
        <v/>
      </c>
      <c r="D147" s="84" t="str">
        <f>IF($B147&lt;&gt;"",VLOOKUP($B147,Alla_anmälda,8,FALSE),"")</f>
        <v/>
      </c>
      <c r="E147" s="85"/>
      <c r="F147" s="86"/>
      <c r="G147" s="83"/>
      <c r="H147" s="84" t="str">
        <f>IF($B147&lt;&gt;"",VLOOKUP($B147,Alla_anmälda,9,FALSE),"")</f>
        <v/>
      </c>
      <c r="I147" s="84" t="str">
        <f>IF($B147&lt;&gt;"",VLOOKUP($B147,Alla_anmälda,10,FALSE),"")</f>
        <v/>
      </c>
      <c r="J147" s="87"/>
    </row>
    <row r="148" spans="1:10" ht="20" hidden="1" customHeight="1" x14ac:dyDescent="0.25">
      <c r="A148" s="88" t="s">
        <v>27</v>
      </c>
      <c r="B148" s="89"/>
      <c r="C148" s="90" t="str">
        <f>IF($B148&lt;&gt;"",VLOOKUP($B148,Alla_anmälda,5,FALSE),"")</f>
        <v/>
      </c>
      <c r="D148" s="90" t="str">
        <f>IF($B148&lt;&gt;"",VLOOKUP($B148,Alla_anmälda,8,FALSE),"")</f>
        <v/>
      </c>
      <c r="E148" s="91"/>
      <c r="F148" s="92"/>
      <c r="G148" s="89"/>
      <c r="H148" s="90" t="str">
        <f>IF($B148&lt;&gt;"",VLOOKUP($B148,Alla_anmälda,9,FALSE),"")</f>
        <v/>
      </c>
      <c r="I148" s="90" t="str">
        <f>IF($B148&lt;&gt;"",VLOOKUP($B148,Alla_anmälda,10,FALSE),"")</f>
        <v/>
      </c>
      <c r="J148" s="93"/>
    </row>
    <row r="149" spans="1:10" ht="20" hidden="1" customHeight="1" x14ac:dyDescent="0.25">
      <c r="A149" s="88" t="s">
        <v>28</v>
      </c>
      <c r="B149" s="89"/>
      <c r="C149" s="90" t="str">
        <f>IF($B149&lt;&gt;"",VLOOKUP($B149,Alla_anmälda,5,FALSE),"")</f>
        <v/>
      </c>
      <c r="D149" s="90" t="str">
        <f>IF($B149&lt;&gt;"",VLOOKUP($B149,Alla_anmälda,8,FALSE),"")</f>
        <v/>
      </c>
      <c r="E149" s="91"/>
      <c r="F149" s="92"/>
      <c r="G149" s="89"/>
      <c r="H149" s="90" t="str">
        <f>IF($B149&lt;&gt;"",VLOOKUP($B149,Alla_anmälda,9,FALSE),"")</f>
        <v/>
      </c>
      <c r="I149" s="90" t="str">
        <f>IF($B149&lt;&gt;"",VLOOKUP($B149,Alla_anmälda,10,FALSE),"")</f>
        <v/>
      </c>
      <c r="J149" s="93"/>
    </row>
    <row r="150" spans="1:10" ht="20" hidden="1" customHeight="1" thickBot="1" x14ac:dyDescent="0.3">
      <c r="A150" s="94" t="s">
        <v>29</v>
      </c>
      <c r="B150" s="95"/>
      <c r="C150" s="96" t="str">
        <f>IF($B150&lt;&gt;"",VLOOKUP($B150,Alla_anmälda,5,FALSE),"")</f>
        <v/>
      </c>
      <c r="D150" s="96" t="str">
        <f>IF($B150&lt;&gt;"",VLOOKUP($B150,Alla_anmälda,8,FALSE),"")</f>
        <v/>
      </c>
      <c r="E150" s="97"/>
      <c r="F150" s="98"/>
      <c r="G150" s="95"/>
      <c r="H150" s="96" t="str">
        <f>IF($B150&lt;&gt;"",VLOOKUP($B150,Alla_anmälda,9,FALSE),"")</f>
        <v/>
      </c>
      <c r="I150" s="96" t="str">
        <f>IF($B150&lt;&gt;"",VLOOKUP($B150,Alla_anmälda,10,FALSE),"")</f>
        <v/>
      </c>
      <c r="J150" s="99"/>
    </row>
    <row r="151" spans="1:10" ht="20" customHeight="1" thickTop="1" x14ac:dyDescent="0.25"/>
  </sheetData>
  <printOptions horizontalCentered="1"/>
  <pageMargins left="0.98425196850393704" right="0.39370078740157499" top="0.98425196850393704" bottom="0.39370078740157499" header="0.39370078740157499" footer="0.39370078740157499"/>
  <pageSetup paperSize="9" scale="70" orientation="portrait" r:id="rId1"/>
  <headerFooter alignWithMargins="0">
    <oddHeader>&amp;L&amp;K000000NORRKÖPING&amp;C&amp;12&amp;K000000FÖRSÖK 2 
HANAR&amp;R&amp;8&amp;K000000&amp;A
2026-07-11</oddHeader>
  </headerFooter>
  <rowBreaks count="1" manualBreakCount="1">
    <brk id="40" max="6553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K121"/>
  <sheetViews>
    <sheetView zoomScaleNormal="100" workbookViewId="0">
      <selection activeCell="B2" sqref="B2"/>
    </sheetView>
  </sheetViews>
  <sheetFormatPr defaultColWidth="8.81640625" defaultRowHeight="20" customHeight="1" x14ac:dyDescent="0.25"/>
  <cols>
    <col min="1" max="1" width="6" style="35" bestFit="1" customWidth="1"/>
    <col min="2" max="2" width="30.6328125" bestFit="1" customWidth="1"/>
    <col min="3" max="3" width="9.6328125" style="35" bestFit="1" customWidth="1"/>
    <col min="4" max="4" width="9.6328125" style="34" bestFit="1" customWidth="1"/>
    <col min="5" max="5" width="9.6328125" style="35" bestFit="1" customWidth="1"/>
    <col min="6" max="6" width="9.6328125" style="34" bestFit="1" customWidth="1"/>
    <col min="7" max="7" width="9.6328125" bestFit="1" customWidth="1"/>
    <col min="8" max="8" width="9.6328125" style="36" bestFit="1" customWidth="1"/>
    <col min="9" max="9" width="5.1796875" style="35" bestFit="1" customWidth="1"/>
    <col min="10" max="11" width="9.6328125" bestFit="1" customWidth="1"/>
  </cols>
  <sheetData>
    <row r="1" spans="1:11" ht="20" customHeight="1" x14ac:dyDescent="0.25">
      <c r="A1" s="78" t="s">
        <v>0</v>
      </c>
      <c r="B1" s="79" t="s">
        <v>2</v>
      </c>
      <c r="C1" s="37" t="s">
        <v>30</v>
      </c>
      <c r="D1" s="34" t="s">
        <v>31</v>
      </c>
      <c r="E1" s="37" t="s">
        <v>32</v>
      </c>
      <c r="F1" s="34" t="s">
        <v>33</v>
      </c>
      <c r="G1" s="38" t="s">
        <v>34</v>
      </c>
      <c r="H1" s="36" t="s">
        <v>35</v>
      </c>
      <c r="I1" s="35" t="s">
        <v>36</v>
      </c>
      <c r="J1" s="79" t="s">
        <v>53</v>
      </c>
      <c r="K1" s="79" t="s">
        <v>54</v>
      </c>
    </row>
    <row r="2" spans="1:11" ht="20" customHeight="1" x14ac:dyDescent="0.25">
      <c r="A2" s="6">
        <v>1469</v>
      </c>
      <c r="B2" t="str">
        <f t="shared" ref="B2:B15" si="0">IF($A2&lt;&gt;"",VLOOKUP($A2,Alla_anmälda,5,FALSE),"")</f>
        <v>Tre Hjärtans Birger</v>
      </c>
      <c r="C2" s="37">
        <f>VLOOKUP(A2,'Försök 1'!B:F,4,FALSE)</f>
        <v>10.26</v>
      </c>
      <c r="D2" s="34">
        <f>VLOOKUP(A2,'Försök 1'!B:F,5,FALSE)</f>
        <v>2</v>
      </c>
      <c r="E2" s="37" t="str">
        <f>VLOOKUP(A2,'Försök 2'!B:F,4,FALSE)</f>
        <v>10.06</v>
      </c>
      <c r="F2" s="34">
        <f>VLOOKUP(A2,'Försök 2'!B:F,5,FALSE)</f>
        <v>1</v>
      </c>
      <c r="G2" s="38" t="e">
        <f t="shared" ref="G2" si="1">C2+E2</f>
        <v>#VALUE!</v>
      </c>
      <c r="H2" s="36">
        <f t="shared" ref="H2:H15" si="2">D2+F2</f>
        <v>3</v>
      </c>
      <c r="J2" s="37" t="str">
        <f>VLOOKUP(A2,Final!B:E,3,FALSE)</f>
        <v>10.15</v>
      </c>
      <c r="K2">
        <f>VLOOKUP(A2,Final!B:E,4,FALSE)</f>
        <v>2</v>
      </c>
    </row>
    <row r="3" spans="1:11" ht="20" customHeight="1" x14ac:dyDescent="0.25">
      <c r="A3" s="6">
        <v>1483</v>
      </c>
      <c r="B3" t="str">
        <f t="shared" si="0"/>
        <v>Miraqulix LL Dark Moon</v>
      </c>
      <c r="C3" s="37" t="str">
        <f>VLOOKUP(A3,'Försök 1'!B:F,4,FALSE)</f>
        <v>10.21</v>
      </c>
      <c r="D3" s="34">
        <f>VLOOKUP(A3,'Försök 1'!B:F,5,FALSE)</f>
        <v>2</v>
      </c>
      <c r="E3" s="37">
        <f>VLOOKUP(A3,'Försök 2'!B:F,4,FALSE)</f>
        <v>10.29</v>
      </c>
      <c r="F3" s="34">
        <f>VLOOKUP(A3,'Försök 2'!B:F,5,FALSE)</f>
        <v>2</v>
      </c>
      <c r="G3" s="38" t="e">
        <f t="shared" ref="G3:G15" si="3">C3+E3</f>
        <v>#VALUE!</v>
      </c>
      <c r="H3" s="36">
        <f t="shared" si="2"/>
        <v>4</v>
      </c>
      <c r="J3" s="37" t="str">
        <f>VLOOKUP(A3,Final!B:E,3,FALSE)</f>
        <v>10.50</v>
      </c>
      <c r="K3">
        <f>VLOOKUP(A3,Final!B:E,4,FALSE)</f>
        <v>4</v>
      </c>
    </row>
    <row r="4" spans="1:11" ht="20" customHeight="1" x14ac:dyDescent="0.25">
      <c r="A4" s="6">
        <v>1506</v>
      </c>
      <c r="B4" t="str">
        <f t="shared" si="0"/>
        <v>Crazy Owl´s Björn Järnsida</v>
      </c>
      <c r="C4" s="37">
        <f>VLOOKUP(A4,'Försök 1'!B:F,4,FALSE)</f>
        <v>9.8000000000000007</v>
      </c>
      <c r="D4" s="34">
        <f>VLOOKUP(A4,'Försök 1'!B:F,5,FALSE)</f>
        <v>2</v>
      </c>
      <c r="E4" s="37" t="str">
        <f>VLOOKUP(A4,'Försök 2'!B:F,4,FALSE)</f>
        <v>9.72</v>
      </c>
      <c r="F4" s="34">
        <f>VLOOKUP(A4,'Försök 2'!B:F,5,FALSE)</f>
        <v>1</v>
      </c>
      <c r="G4" s="38" t="e">
        <f t="shared" si="3"/>
        <v>#VALUE!</v>
      </c>
      <c r="H4" s="36">
        <f t="shared" si="2"/>
        <v>3</v>
      </c>
      <c r="J4" s="37" t="str">
        <f>VLOOKUP(A4,Final!B:E,3,FALSE)</f>
        <v>9.82</v>
      </c>
      <c r="K4">
        <f>VLOOKUP(A4,Final!B:E,4,FALSE)</f>
        <v>3</v>
      </c>
    </row>
    <row r="5" spans="1:11" ht="20" customHeight="1" x14ac:dyDescent="0.25">
      <c r="A5" s="6">
        <v>1518</v>
      </c>
      <c r="B5" t="str">
        <f t="shared" si="0"/>
        <v>Raceheart's MB Arkturus Black</v>
      </c>
      <c r="C5" s="37" t="str">
        <f>VLOOKUP(A5,'Försök 1'!B:F,4,FALSE)</f>
        <v>9.70</v>
      </c>
      <c r="D5" s="34">
        <f>VLOOKUP(A5,'Försök 1'!B:F,5,FALSE)</f>
        <v>4</v>
      </c>
      <c r="E5" s="37">
        <f>VLOOKUP(A5,'Försök 2'!B:F,4,FALSE)</f>
        <v>9.84</v>
      </c>
      <c r="F5" s="34">
        <f>VLOOKUP(A5,'Försök 2'!B:F,5,FALSE)</f>
        <v>4</v>
      </c>
      <c r="G5" s="38" t="e">
        <f t="shared" si="3"/>
        <v>#VALUE!</v>
      </c>
      <c r="H5" s="36">
        <f t="shared" si="2"/>
        <v>8</v>
      </c>
      <c r="J5" s="37">
        <f>VLOOKUP(A5,Final!B:E,3,FALSE)</f>
        <v>9.6199999999999992</v>
      </c>
      <c r="K5">
        <f>VLOOKUP(A5,Final!B:E,4,FALSE)</f>
        <v>1</v>
      </c>
    </row>
    <row r="6" spans="1:11" ht="20" customHeight="1" x14ac:dyDescent="0.25">
      <c r="A6" s="6">
        <v>1535</v>
      </c>
      <c r="B6" t="str">
        <f t="shared" si="0"/>
        <v>Fennaur Mies Van Der Rohe</v>
      </c>
      <c r="C6" s="37">
        <f>VLOOKUP(A6,'Försök 1'!B:F,4,FALSE)</f>
        <v>10.52</v>
      </c>
      <c r="D6" s="34">
        <f>VLOOKUP(A6,'Försök 1'!B:F,5,FALSE)</f>
        <v>2</v>
      </c>
      <c r="E6" s="37">
        <f>VLOOKUP(A6,'Försök 2'!B:F,4,FALSE)</f>
        <v>10.31</v>
      </c>
      <c r="F6" s="34">
        <f>VLOOKUP(A6,'Försök 2'!B:F,5,FALSE)</f>
        <v>4</v>
      </c>
      <c r="G6" s="38">
        <f t="shared" si="3"/>
        <v>20.83</v>
      </c>
      <c r="H6" s="36">
        <f t="shared" si="2"/>
        <v>6</v>
      </c>
      <c r="J6" s="37" t="str">
        <f>VLOOKUP(A6,Final!B:E,3,FALSE)</f>
        <v>10.41</v>
      </c>
      <c r="K6">
        <f>VLOOKUP(A6,Final!B:E,4,FALSE)</f>
        <v>2</v>
      </c>
    </row>
    <row r="7" spans="1:11" ht="20" customHeight="1" x14ac:dyDescent="0.25">
      <c r="A7" s="6">
        <v>1542</v>
      </c>
      <c r="B7" t="str">
        <f t="shared" si="0"/>
        <v>RaceHeart's MB Thor</v>
      </c>
      <c r="C7" s="37" t="str">
        <f>VLOOKUP(A7,'Försök 1'!B:F,4,FALSE)</f>
        <v>9.50</v>
      </c>
      <c r="D7" s="34">
        <f>VLOOKUP(A7,'Försök 1'!B:F,5,FALSE)</f>
        <v>4</v>
      </c>
      <c r="E7" s="37">
        <f>VLOOKUP(A7,'Försök 2'!B:F,4,FALSE)</f>
        <v>9.56</v>
      </c>
      <c r="F7" s="34">
        <f>VLOOKUP(A7,'Försök 2'!B:F,5,FALSE)</f>
        <v>3</v>
      </c>
      <c r="G7" s="38" t="e">
        <f t="shared" si="3"/>
        <v>#VALUE!</v>
      </c>
      <c r="H7" s="36">
        <f t="shared" si="2"/>
        <v>7</v>
      </c>
      <c r="J7" s="37" t="str">
        <f>VLOOKUP(A7,Final!B:E,3,FALSE)</f>
        <v>ej tid</v>
      </c>
      <c r="K7">
        <f>VLOOKUP(A7,Final!B:E,4,FALSE)</f>
        <v>3</v>
      </c>
    </row>
    <row r="8" spans="1:11" ht="20" customHeight="1" x14ac:dyDescent="0.25">
      <c r="A8" s="6">
        <v>1560</v>
      </c>
      <c r="B8" t="str">
        <f t="shared" si="0"/>
        <v>Hannemoon HM Black Jade</v>
      </c>
      <c r="C8" s="37" t="str">
        <f>VLOOKUP(A8,'Försök 1'!B:F,4,FALSE)</f>
        <v>9.24</v>
      </c>
      <c r="D8" s="34">
        <f>VLOOKUP(A8,'Försök 1'!B:F,5,FALSE)</f>
        <v>2</v>
      </c>
      <c r="E8" s="37">
        <f>VLOOKUP(A8,'Försök 2'!B:F,4,FALSE)</f>
        <v>9.23</v>
      </c>
      <c r="F8" s="34">
        <f>VLOOKUP(A8,'Försök 2'!B:F,5,FALSE)</f>
        <v>4</v>
      </c>
      <c r="G8" s="38" t="e">
        <f t="shared" si="3"/>
        <v>#VALUE!</v>
      </c>
      <c r="H8" s="36">
        <f t="shared" si="2"/>
        <v>6</v>
      </c>
      <c r="J8" s="37" t="str">
        <f>VLOOKUP(A8,Final!B:E,3,FALSE)</f>
        <v>ej tid</v>
      </c>
      <c r="K8">
        <f>VLOOKUP(A8,Final!B:E,4,FALSE)</f>
        <v>1</v>
      </c>
    </row>
    <row r="9" spans="1:11" ht="20" customHeight="1" x14ac:dyDescent="0.25">
      <c r="A9" s="6">
        <v>1586</v>
      </c>
      <c r="B9" t="str">
        <f t="shared" si="0"/>
        <v>RaceHeart´s MB Trick Or Treat</v>
      </c>
      <c r="C9" s="37" t="str">
        <f>VLOOKUP(A9,'Försök 1'!B:F,4,FALSE)</f>
        <v>9.06</v>
      </c>
      <c r="D9" s="34">
        <f>VLOOKUP(A9,'Försök 1'!B:F,5,FALSE)</f>
        <v>2</v>
      </c>
      <c r="E9" s="37">
        <f>VLOOKUP(A9,'Försök 2'!B:F,4,FALSE)</f>
        <v>8.9499999999999993</v>
      </c>
      <c r="F9" s="34">
        <f>VLOOKUP(A9,'Försök 2'!B:F,5,FALSE)</f>
        <v>2</v>
      </c>
      <c r="G9" s="38" t="e">
        <f t="shared" si="3"/>
        <v>#VALUE!</v>
      </c>
      <c r="H9" s="36">
        <f t="shared" si="2"/>
        <v>4</v>
      </c>
      <c r="J9" s="37">
        <f>VLOOKUP(A9,Final!B:E,3,FALSE)</f>
        <v>9.1199999999999992</v>
      </c>
      <c r="K9">
        <f>VLOOKUP(A9,Final!B:E,4,FALSE)</f>
        <v>4</v>
      </c>
    </row>
    <row r="10" spans="1:11" ht="20" customHeight="1" x14ac:dyDescent="0.25">
      <c r="A10" s="6">
        <v>1600</v>
      </c>
      <c r="B10" t="str">
        <f t="shared" si="0"/>
        <v>RaceHeart's MB Hocus Pocus</v>
      </c>
      <c r="C10" s="37" t="str">
        <f>VLOOKUP(A10,'Försök 1'!B:F,4,FALSE)</f>
        <v>9.30</v>
      </c>
      <c r="D10" s="34">
        <f>VLOOKUP(A10,'Försök 1'!B:F,5,FALSE)</f>
        <v>3</v>
      </c>
      <c r="E10" s="37">
        <f>VLOOKUP(A10,'Försök 2'!B:F,4,FALSE)</f>
        <v>9.39</v>
      </c>
      <c r="F10" s="34">
        <f>VLOOKUP(A10,'Försök 2'!B:F,5,FALSE)</f>
        <v>3</v>
      </c>
      <c r="G10" s="38" t="e">
        <f t="shared" si="3"/>
        <v>#VALUE!</v>
      </c>
      <c r="H10" s="36">
        <f t="shared" si="2"/>
        <v>6</v>
      </c>
      <c r="J10" s="37" t="str">
        <f>VLOOKUP(A10,Final!B:E,3,FALSE)</f>
        <v>ej tid</v>
      </c>
      <c r="K10">
        <f>VLOOKUP(A10,Final!B:E,4,FALSE)</f>
        <v>2</v>
      </c>
    </row>
    <row r="11" spans="1:11" ht="20" customHeight="1" x14ac:dyDescent="0.25">
      <c r="A11" s="6">
        <v>1602</v>
      </c>
      <c r="B11" t="str">
        <f t="shared" si="0"/>
        <v>Jelistaz Prince Last Son Of Blue</v>
      </c>
      <c r="C11" s="37" t="e">
        <f>VLOOKUP(A11,'Försök 1'!B:F,4,FALSE)</f>
        <v>#N/A</v>
      </c>
      <c r="D11" s="34" t="e">
        <f>VLOOKUP(A11,'Försök 1'!B:F,5,FALSE)</f>
        <v>#N/A</v>
      </c>
      <c r="E11" s="37" t="e">
        <f>VLOOKUP(A11,'Försök 2'!B:F,4,FALSE)</f>
        <v>#N/A</v>
      </c>
      <c r="F11" s="34" t="e">
        <f>VLOOKUP(A11,'Försök 2'!B:F,5,FALSE)</f>
        <v>#N/A</v>
      </c>
      <c r="G11" s="38" t="e">
        <f t="shared" si="3"/>
        <v>#N/A</v>
      </c>
      <c r="H11" s="36" t="e">
        <f t="shared" si="2"/>
        <v>#N/A</v>
      </c>
      <c r="J11" s="37" t="e">
        <f>VLOOKUP(A11,Final!B:E,3,FALSE)</f>
        <v>#N/A</v>
      </c>
      <c r="K11" t="e">
        <f>VLOOKUP(A11,Final!B:E,4,FALSE)</f>
        <v>#N/A</v>
      </c>
    </row>
    <row r="12" spans="1:11" ht="20" customHeight="1" x14ac:dyDescent="0.25">
      <c r="A12" s="6">
        <v>1605</v>
      </c>
      <c r="B12" t="str">
        <f t="shared" si="0"/>
        <v>Per-Mo'bile Oscar Of The Old Way</v>
      </c>
      <c r="C12" s="37" t="str">
        <f>VLOOKUP(A12,'Försök 1'!B:F,4,FALSE)</f>
        <v>10.07</v>
      </c>
      <c r="D12" s="34">
        <f>VLOOKUP(A12,'Försök 1'!B:F,5,FALSE)</f>
        <v>1</v>
      </c>
      <c r="E12" s="37">
        <f>VLOOKUP(A12,'Försök 2'!B:F,4,FALSE)</f>
        <v>9.6999999999999993</v>
      </c>
      <c r="F12" s="34">
        <f>VLOOKUP(A12,'Försök 2'!B:F,5,FALSE)</f>
        <v>2</v>
      </c>
      <c r="G12" s="38" t="e">
        <f t="shared" si="3"/>
        <v>#VALUE!</v>
      </c>
      <c r="H12" s="36">
        <f t="shared" si="2"/>
        <v>3</v>
      </c>
      <c r="J12" s="37">
        <f>VLOOKUP(A12,Final!B:E,3,FALSE)</f>
        <v>9.75</v>
      </c>
      <c r="K12">
        <f>VLOOKUP(A12,Final!B:E,4,FALSE)</f>
        <v>2</v>
      </c>
    </row>
    <row r="13" spans="1:11" ht="20" customHeight="1" x14ac:dyDescent="0.25">
      <c r="A13" s="6">
        <v>1612</v>
      </c>
      <c r="B13" t="str">
        <f t="shared" si="0"/>
        <v>RaceHeart´s MB Gorm</v>
      </c>
      <c r="C13" s="37" t="str">
        <f>VLOOKUP(A13,'Försök 1'!B:F,4,FALSE)</f>
        <v>8.95</v>
      </c>
      <c r="D13" s="34">
        <f>VLOOKUP(A13,'Försök 1'!B:F,5,FALSE)</f>
        <v>1</v>
      </c>
      <c r="E13" s="37">
        <f>VLOOKUP(A13,'Försök 2'!B:F,4,FALSE)</f>
        <v>9.1</v>
      </c>
      <c r="F13" s="34">
        <f>VLOOKUP(A13,'Försök 2'!B:F,5,FALSE)</f>
        <v>1</v>
      </c>
      <c r="G13" s="38" t="e">
        <f t="shared" si="3"/>
        <v>#VALUE!</v>
      </c>
      <c r="H13" s="36">
        <f t="shared" si="2"/>
        <v>2</v>
      </c>
      <c r="J13" s="37">
        <f>VLOOKUP(A13,Final!B:E,3,FALSE)</f>
        <v>8.93</v>
      </c>
      <c r="K13">
        <f>VLOOKUP(A13,Final!B:E,4,FALSE)</f>
        <v>1</v>
      </c>
    </row>
    <row r="14" spans="1:11" ht="20" customHeight="1" x14ac:dyDescent="0.25">
      <c r="A14" s="6">
        <v>1616</v>
      </c>
      <c r="B14" t="str">
        <f t="shared" si="0"/>
        <v>Jelistaz Prince Of Memory Garden</v>
      </c>
      <c r="C14" s="37">
        <f>VLOOKUP(A14,'Försök 1'!B:F,4,FALSE)</f>
        <v>10.6</v>
      </c>
      <c r="D14" s="34">
        <f>VLOOKUP(A14,'Försök 1'!B:F,5,FALSE)</f>
        <v>3</v>
      </c>
      <c r="E14" s="37" t="str">
        <f>VLOOKUP(A14,'Försök 2'!B:F,4,FALSE)</f>
        <v>10.46</v>
      </c>
      <c r="F14" s="34">
        <f>VLOOKUP(A14,'Försök 2'!B:F,5,FALSE)</f>
        <v>2</v>
      </c>
      <c r="G14" s="38" t="e">
        <f t="shared" si="3"/>
        <v>#VALUE!</v>
      </c>
      <c r="H14" s="36">
        <f t="shared" si="2"/>
        <v>5</v>
      </c>
      <c r="J14" s="37">
        <f>VLOOKUP(A14,Final!B:E,3,FALSE)</f>
        <v>10.47</v>
      </c>
      <c r="K14">
        <f>VLOOKUP(A14,Final!B:E,4,FALSE)</f>
        <v>3</v>
      </c>
    </row>
    <row r="15" spans="1:11" ht="20" customHeight="1" x14ac:dyDescent="0.25">
      <c r="A15" s="6">
        <v>1617</v>
      </c>
      <c r="B15" t="str">
        <f t="shared" si="0"/>
        <v>Calling You Mix and Match</v>
      </c>
      <c r="C15" s="37">
        <f>VLOOKUP(A15,'Försök 1'!B:F,4,FALSE)</f>
        <v>9.86</v>
      </c>
      <c r="D15" s="34">
        <f>VLOOKUP(A15,'Försök 1'!B:F,5,FALSE)</f>
        <v>1</v>
      </c>
      <c r="E15" s="37">
        <f>VLOOKUP(A15,'Försök 2'!B:F,4,FALSE)</f>
        <v>9.9600000000000009</v>
      </c>
      <c r="F15" s="34">
        <f>VLOOKUP(A15,'Försök 2'!B:F,5,FALSE)</f>
        <v>2</v>
      </c>
      <c r="G15" s="38">
        <f t="shared" si="3"/>
        <v>19.82</v>
      </c>
      <c r="H15" s="36">
        <f t="shared" si="2"/>
        <v>3</v>
      </c>
      <c r="J15" s="37" t="str">
        <f>VLOOKUP(A15,Final!B:E,3,FALSE)</f>
        <v>10.03</v>
      </c>
      <c r="K15">
        <f>VLOOKUP(A15,Final!B:E,4,FALSE)</f>
        <v>1</v>
      </c>
    </row>
    <row r="16" spans="1:11" ht="20" customHeight="1" x14ac:dyDescent="0.25">
      <c r="A16" s="6">
        <v>1643</v>
      </c>
      <c r="B16" t="str">
        <f t="shared" ref="B16:B65" si="4">IF($A16&lt;&gt;"",VLOOKUP($A16,Alla_anmälda,5,FALSE),"")</f>
        <v>Miraqulix LL Great Opportunities</v>
      </c>
      <c r="C16" s="37" t="str">
        <f>VLOOKUP(A16,'Försök 1'!B:F,4,FALSE)</f>
        <v>9.93</v>
      </c>
      <c r="D16" s="34">
        <f>VLOOKUP(A16,'Försök 1'!B:F,5,FALSE)</f>
        <v>1</v>
      </c>
      <c r="E16" s="37">
        <f>VLOOKUP(A16,'Försök 2'!B:F,4,FALSE)</f>
        <v>9.8800000000000008</v>
      </c>
      <c r="F16" s="34">
        <f>VLOOKUP(A16,'Försök 2'!B:F,5,FALSE)</f>
        <v>1</v>
      </c>
      <c r="G16" s="38" t="e">
        <f t="shared" ref="G16:G18" si="5">C16+E16</f>
        <v>#VALUE!</v>
      </c>
      <c r="H16" s="36">
        <f t="shared" ref="H16:H18" si="6">D16+F16</f>
        <v>2</v>
      </c>
      <c r="J16" s="37">
        <f>VLOOKUP(A16,Final!B:E,3,FALSE)</f>
        <v>9.8699999999999992</v>
      </c>
      <c r="K16">
        <f>VLOOKUP(A16,Final!B:E,4,FALSE)</f>
        <v>4</v>
      </c>
    </row>
    <row r="17" spans="1:11" ht="20" customHeight="1" x14ac:dyDescent="0.25">
      <c r="A17" s="6">
        <v>11267</v>
      </c>
      <c r="B17" t="str">
        <f t="shared" si="4"/>
        <v>Watch'em Smoke And Mirrors</v>
      </c>
      <c r="C17" s="37" t="e">
        <f>VLOOKUP(A17,'Försök 1'!B:F,4,FALSE)</f>
        <v>#N/A</v>
      </c>
      <c r="D17" s="34" t="e">
        <f>VLOOKUP(A17,'Försök 1'!B:F,5,FALSE)</f>
        <v>#N/A</v>
      </c>
      <c r="E17" s="37" t="e">
        <f>VLOOKUP(A17,'Försök 2'!B:F,4,FALSE)</f>
        <v>#N/A</v>
      </c>
      <c r="F17" s="34" t="e">
        <f>VLOOKUP(A17,'Försök 2'!B:F,5,FALSE)</f>
        <v>#N/A</v>
      </c>
      <c r="G17" s="38" t="e">
        <f t="shared" si="5"/>
        <v>#N/A</v>
      </c>
      <c r="H17" s="36" t="e">
        <f t="shared" si="6"/>
        <v>#N/A</v>
      </c>
      <c r="J17" s="37" t="e">
        <f>VLOOKUP(A17,Final!B:E,3,FALSE)</f>
        <v>#N/A</v>
      </c>
      <c r="K17" t="e">
        <f>VLOOKUP(A17,Final!B:E,4,FALSE)</f>
        <v>#N/A</v>
      </c>
    </row>
    <row r="18" spans="1:11" ht="20" customHeight="1" x14ac:dyDescent="0.25">
      <c r="A18" s="6">
        <v>11271</v>
      </c>
      <c r="B18" t="str">
        <f t="shared" si="4"/>
        <v>Vipplyckans Prince Naveen</v>
      </c>
      <c r="C18" s="37" t="str">
        <f>VLOOKUP(A18,'Försök 1'!B:F,4,FALSE)</f>
        <v>10.17</v>
      </c>
      <c r="D18" s="34">
        <f>VLOOKUP(A18,'Försök 1'!B:F,5,FALSE)</f>
        <v>3</v>
      </c>
      <c r="E18" s="37">
        <f>VLOOKUP(A18,'Försök 2'!B:F,4,FALSE)</f>
        <v>10.23</v>
      </c>
      <c r="F18" s="34">
        <f>VLOOKUP(A18,'Försök 2'!B:F,5,FALSE)</f>
        <v>3</v>
      </c>
      <c r="G18" s="38" t="e">
        <f t="shared" si="5"/>
        <v>#VALUE!</v>
      </c>
      <c r="H18" s="36">
        <f t="shared" si="6"/>
        <v>6</v>
      </c>
      <c r="J18" s="37" t="str">
        <f>VLOOKUP(A18,Final!B:E,3,FALSE)</f>
        <v>10.47</v>
      </c>
      <c r="K18">
        <f>VLOOKUP(A18,Final!B:E,4,FALSE)</f>
        <v>3</v>
      </c>
    </row>
    <row r="19" spans="1:11" ht="20" customHeight="1" x14ac:dyDescent="0.25">
      <c r="A19" s="6">
        <v>12288</v>
      </c>
      <c r="B19" t="str">
        <f t="shared" si="4"/>
        <v>Amboryds Cullinan Diamond</v>
      </c>
      <c r="C19" s="37" t="str">
        <f>VLOOKUP(A19,'Försök 1'!B:F,4,FALSE)</f>
        <v>10.41</v>
      </c>
      <c r="D19" s="34">
        <f>VLOOKUP(A19,'Försök 1'!B:F,5,FALSE)</f>
        <v>3</v>
      </c>
      <c r="E19" s="37" t="str">
        <f>VLOOKUP(A19,'Försök 2'!B:F,4,FALSE)</f>
        <v>10.67</v>
      </c>
      <c r="F19" s="34">
        <f>VLOOKUP(A19,'Försök 2'!B:F,5,FALSE)</f>
        <v>3</v>
      </c>
      <c r="G19" s="38" t="e">
        <f t="shared" ref="G19:G65" si="7">C19+E19</f>
        <v>#VALUE!</v>
      </c>
      <c r="H19" s="36">
        <f t="shared" ref="H19:H65" si="8">D19+F19</f>
        <v>6</v>
      </c>
      <c r="J19" s="37">
        <f>VLOOKUP(A19,Final!B:E,3,FALSE)</f>
        <v>10.28</v>
      </c>
      <c r="K19">
        <f>VLOOKUP(A19,Final!B:E,4,FALSE)</f>
        <v>1</v>
      </c>
    </row>
    <row r="20" spans="1:11" ht="20" customHeight="1" x14ac:dyDescent="0.25">
      <c r="A20" s="6">
        <v>13334</v>
      </c>
      <c r="B20" t="str">
        <f t="shared" si="4"/>
        <v>Tre Hjärtans C och Hör</v>
      </c>
      <c r="C20" s="37">
        <f>VLOOKUP(A20,'Försök 1'!B:F,4,FALSE)</f>
        <v>9.2200000000000006</v>
      </c>
      <c r="D20" s="34">
        <f>VLOOKUP(A20,'Försök 1'!B:F,5,FALSE)</f>
        <v>4</v>
      </c>
      <c r="E20" s="37">
        <f>VLOOKUP(A20,'Försök 2'!B:F,4,FALSE)</f>
        <v>9.15</v>
      </c>
      <c r="F20" s="34">
        <f>VLOOKUP(A20,'Försök 2'!B:F,5,FALSE)</f>
        <v>1</v>
      </c>
      <c r="G20" s="38">
        <f t="shared" si="7"/>
        <v>18.37</v>
      </c>
      <c r="H20" s="36">
        <f t="shared" si="8"/>
        <v>5</v>
      </c>
      <c r="J20" s="37">
        <f>VLOOKUP(A20,Final!B:E,3,FALSE)</f>
        <v>9.23</v>
      </c>
      <c r="K20">
        <f>VLOOKUP(A20,Final!B:E,4,FALSE)</f>
        <v>3</v>
      </c>
    </row>
    <row r="21" spans="1:11" ht="20" customHeight="1" x14ac:dyDescent="0.25">
      <c r="A21" s="6">
        <v>13336</v>
      </c>
      <c r="B21" t="str">
        <f t="shared" si="4"/>
        <v>RaceHeart's MB Valentino</v>
      </c>
      <c r="C21" s="37">
        <f>VLOOKUP(A21,'Försök 1'!B:F,4,FALSE)</f>
        <v>9.0500000000000007</v>
      </c>
      <c r="D21" s="34">
        <f>VLOOKUP(A21,'Försök 1'!B:F,5,FALSE)</f>
        <v>2</v>
      </c>
      <c r="E21" s="37" t="str">
        <f>VLOOKUP(A21,'Försök 2'!B:F,4,FALSE)</f>
        <v>9.15</v>
      </c>
      <c r="F21" s="34">
        <f>VLOOKUP(A21,'Försök 2'!B:F,5,FALSE)</f>
        <v>2</v>
      </c>
      <c r="G21" s="38" t="e">
        <f t="shared" si="7"/>
        <v>#VALUE!</v>
      </c>
      <c r="H21" s="36">
        <f t="shared" si="8"/>
        <v>4</v>
      </c>
      <c r="J21" s="37" t="str">
        <f>VLOOKUP(A21,Final!B:E,3,FALSE)</f>
        <v>9.04</v>
      </c>
      <c r="K21">
        <f>VLOOKUP(A21,Final!B:E,4,FALSE)</f>
        <v>3</v>
      </c>
    </row>
    <row r="22" spans="1:11" ht="20" customHeight="1" x14ac:dyDescent="0.25">
      <c r="A22" s="6">
        <v>14310</v>
      </c>
      <c r="B22" t="str">
        <f t="shared" si="4"/>
        <v>Raceheart's MB Diesel </v>
      </c>
      <c r="C22" s="37" t="str">
        <f>VLOOKUP(A22,'Försök 1'!B:F,4,FALSE)</f>
        <v>9.09</v>
      </c>
      <c r="D22" s="34">
        <f>VLOOKUP(A22,'Försök 1'!B:F,5,FALSE)</f>
        <v>1</v>
      </c>
      <c r="E22" s="37">
        <f>VLOOKUP(A22,'Försök 2'!B:F,4,FALSE)</f>
        <v>9.15</v>
      </c>
      <c r="F22" s="34">
        <f>VLOOKUP(A22,'Försök 2'!B:F,5,FALSE)</f>
        <v>3</v>
      </c>
      <c r="G22" s="38" t="e">
        <f t="shared" si="7"/>
        <v>#VALUE!</v>
      </c>
      <c r="H22" s="36">
        <f t="shared" si="8"/>
        <v>4</v>
      </c>
      <c r="J22" s="37">
        <f>VLOOKUP(A22,Final!B:E,3,FALSE)</f>
        <v>9.2799999999999994</v>
      </c>
      <c r="K22">
        <f>VLOOKUP(A22,Final!B:E,4,FALSE)</f>
        <v>4</v>
      </c>
    </row>
    <row r="23" spans="1:11" ht="20" customHeight="1" x14ac:dyDescent="0.25">
      <c r="A23" s="6">
        <v>14311</v>
      </c>
      <c r="B23" t="str">
        <f t="shared" si="4"/>
        <v>Raceheart's MB Armani </v>
      </c>
      <c r="C23" s="37" t="str">
        <f>VLOOKUP(A23,'Försök 1'!B:F,4,FALSE)</f>
        <v>9.05</v>
      </c>
      <c r="D23" s="34">
        <f>VLOOKUP(A23,'Försök 1'!B:F,5,FALSE)</f>
        <v>1</v>
      </c>
      <c r="E23" s="37">
        <f>VLOOKUP(A23,'Försök 2'!B:F,4,FALSE)</f>
        <v>9.2100000000000009</v>
      </c>
      <c r="F23" s="34">
        <f>VLOOKUP(A23,'Försök 2'!B:F,5,FALSE)</f>
        <v>2</v>
      </c>
      <c r="G23" s="38" t="e">
        <f t="shared" si="7"/>
        <v>#VALUE!</v>
      </c>
      <c r="H23" s="36">
        <f t="shared" si="8"/>
        <v>3</v>
      </c>
      <c r="J23" s="37">
        <f>VLOOKUP(A23,Final!B:E,3,FALSE)</f>
        <v>9.0399999999999991</v>
      </c>
      <c r="K23">
        <f>VLOOKUP(A23,Final!B:E,4,FALSE)</f>
        <v>2</v>
      </c>
    </row>
    <row r="24" spans="1:11" ht="20" customHeight="1" x14ac:dyDescent="0.25">
      <c r="A24" s="35">
        <v>14312</v>
      </c>
      <c r="B24" t="str">
        <f t="shared" si="4"/>
        <v>Raceheart's MB Versace</v>
      </c>
      <c r="C24" s="37" t="str">
        <f>VLOOKUP(A24,'Försök 1'!B:F,4,FALSE)</f>
        <v>9.10</v>
      </c>
      <c r="D24" s="34">
        <f>VLOOKUP(A24,'Försök 1'!B:F,5,FALSE)</f>
        <v>3</v>
      </c>
      <c r="E24" s="37">
        <f>VLOOKUP(A24,'Försök 2'!B:F,4,FALSE)</f>
        <v>8.8699999999999992</v>
      </c>
      <c r="F24" s="34">
        <f>VLOOKUP(A24,'Försök 2'!B:F,5,FALSE)</f>
        <v>1</v>
      </c>
      <c r="G24" s="38" t="e">
        <f t="shared" si="7"/>
        <v>#VALUE!</v>
      </c>
      <c r="H24" s="36">
        <f t="shared" si="8"/>
        <v>4</v>
      </c>
      <c r="J24" s="37">
        <f>VLOOKUP(A24,Final!B:E,3,FALSE)</f>
        <v>9</v>
      </c>
      <c r="K24">
        <f>VLOOKUP(A24,Final!B:E,4,FALSE)</f>
        <v>2</v>
      </c>
    </row>
    <row r="25" spans="1:11" ht="20" customHeight="1" x14ac:dyDescent="0.25">
      <c r="A25" s="35">
        <v>14313</v>
      </c>
      <c r="B25" t="str">
        <f t="shared" si="4"/>
        <v>Best Choice Speed And Beauty</v>
      </c>
      <c r="C25" s="37" t="str">
        <f>VLOOKUP(A25,'Försök 1'!B:F,4,FALSE)</f>
        <v>9.43</v>
      </c>
      <c r="D25" s="34">
        <f>VLOOKUP(A25,'Försök 1'!B:F,5,FALSE)</f>
        <v>3</v>
      </c>
      <c r="E25" s="37">
        <f>VLOOKUP(A25,'Försök 2'!B:F,4,FALSE)</f>
        <v>9.57</v>
      </c>
      <c r="F25" s="34">
        <f>VLOOKUP(A25,'Försök 2'!B:F,5,FALSE)</f>
        <v>4</v>
      </c>
      <c r="G25" s="38" t="e">
        <f t="shared" si="7"/>
        <v>#VALUE!</v>
      </c>
      <c r="H25" s="36">
        <f t="shared" si="8"/>
        <v>7</v>
      </c>
      <c r="J25" s="37" t="str">
        <f>VLOOKUP(A25,Final!B:E,3,FALSE)</f>
        <v>ej tid</v>
      </c>
      <c r="K25">
        <f>VLOOKUP(A25,Final!B:E,4,FALSE)</f>
        <v>4</v>
      </c>
    </row>
    <row r="26" spans="1:11" ht="20" customHeight="1" x14ac:dyDescent="0.25">
      <c r="A26" s="35">
        <v>15244</v>
      </c>
      <c r="B26" t="str">
        <f t="shared" si="4"/>
        <v>RaceHeart's MB Fendi</v>
      </c>
      <c r="C26" s="37" t="str">
        <f>VLOOKUP(A26,'Försök 1'!B:F,4,FALSE)</f>
        <v>9.12</v>
      </c>
      <c r="D26" s="34">
        <f>VLOOKUP(A26,'Försök 1'!B:F,5,FALSE)</f>
        <v>1</v>
      </c>
      <c r="E26" s="37">
        <f>VLOOKUP(A26,'Försök 2'!B:F,4,FALSE)</f>
        <v>9.1199999999999992</v>
      </c>
      <c r="F26" s="34">
        <f>VLOOKUP(A26,'Försök 2'!B:F,5,FALSE)</f>
        <v>1</v>
      </c>
      <c r="G26" s="38" t="e">
        <f t="shared" si="7"/>
        <v>#VALUE!</v>
      </c>
      <c r="H26" s="36">
        <f t="shared" si="8"/>
        <v>2</v>
      </c>
      <c r="J26" s="37" t="str">
        <f>VLOOKUP(A26,Final!B:E,3,FALSE)</f>
        <v>8.97</v>
      </c>
      <c r="K26">
        <f>VLOOKUP(A26,Final!B:E,4,FALSE)</f>
        <v>1</v>
      </c>
    </row>
    <row r="27" spans="1:11" ht="20" customHeight="1" x14ac:dyDescent="0.25">
      <c r="A27" s="35">
        <v>16289</v>
      </c>
      <c r="B27" t="str">
        <f t="shared" si="4"/>
        <v>Whoonehults Will You Be There</v>
      </c>
      <c r="C27" s="37">
        <f>VLOOKUP(A27,'Försök 1'!B:F,4,FALSE)</f>
        <v>12.73</v>
      </c>
      <c r="D27" s="34">
        <f>VLOOKUP(A27,'Försök 1'!B:F,5,FALSE)</f>
        <v>3</v>
      </c>
      <c r="E27" s="37" t="str">
        <f>VLOOKUP(A27,'Försök 2'!B:F,4,FALSE)</f>
        <v>10.75</v>
      </c>
      <c r="F27" s="34">
        <f>VLOOKUP(A27,'Försök 2'!B:F,5,FALSE)</f>
        <v>3</v>
      </c>
      <c r="G27" s="38" t="e">
        <f t="shared" si="7"/>
        <v>#VALUE!</v>
      </c>
      <c r="H27" s="36">
        <f t="shared" si="8"/>
        <v>6</v>
      </c>
      <c r="J27" s="37">
        <f>VLOOKUP(A27,Final!B:E,3,FALSE)</f>
        <v>10.1</v>
      </c>
      <c r="K27">
        <f>VLOOKUP(A27,Final!B:E,4,FALSE)</f>
        <v>1</v>
      </c>
    </row>
    <row r="28" spans="1:11" ht="20" customHeight="1" x14ac:dyDescent="0.25">
      <c r="A28" s="35">
        <v>16290</v>
      </c>
      <c r="B28" t="str">
        <f t="shared" si="4"/>
        <v>Whoonehults Super Trouper</v>
      </c>
      <c r="C28" s="37" t="str">
        <f>VLOOKUP(A28,'Försök 1'!B:F,4,FALSE)</f>
        <v>10.82</v>
      </c>
      <c r="D28" s="34">
        <f>VLOOKUP(A28,'Försök 1'!B:F,5,FALSE)</f>
        <v>4</v>
      </c>
      <c r="E28" s="37" t="str">
        <f>VLOOKUP(A28,'Försök 2'!B:F,4,FALSE)</f>
        <v>10.46</v>
      </c>
      <c r="F28" s="34">
        <f>VLOOKUP(A28,'Försök 2'!B:F,5,FALSE)</f>
        <v>3</v>
      </c>
      <c r="G28" s="38" t="e">
        <f t="shared" si="7"/>
        <v>#VALUE!</v>
      </c>
      <c r="H28" s="36">
        <f t="shared" si="8"/>
        <v>7</v>
      </c>
      <c r="J28" s="37" t="str">
        <f>VLOOKUP(A28,Final!B:E,3,FALSE)</f>
        <v>10.53</v>
      </c>
      <c r="K28">
        <f>VLOOKUP(A28,Final!B:E,4,FALSE)</f>
        <v>4</v>
      </c>
    </row>
    <row r="29" spans="1:11" ht="20" hidden="1" customHeight="1" x14ac:dyDescent="0.25">
      <c r="B29" t="str">
        <f t="shared" si="4"/>
        <v/>
      </c>
      <c r="C29" s="37" t="e">
        <f>VLOOKUP(A29,'Försök 1'!B:F,4,FALSE)</f>
        <v>#N/A</v>
      </c>
      <c r="D29" s="34" t="e">
        <f>VLOOKUP(A29,'Försök 1'!B:F,5,FALSE)</f>
        <v>#N/A</v>
      </c>
      <c r="E29" s="37" t="e">
        <f>VLOOKUP(A29,'Försök 2'!B:F,4,FALSE)</f>
        <v>#N/A</v>
      </c>
      <c r="F29" s="34" t="e">
        <f>VLOOKUP(A29,'Försök 2'!B:F,5,FALSE)</f>
        <v>#N/A</v>
      </c>
      <c r="G29" s="38" t="e">
        <f t="shared" si="7"/>
        <v>#N/A</v>
      </c>
      <c r="H29" s="36" t="e">
        <f t="shared" si="8"/>
        <v>#N/A</v>
      </c>
      <c r="J29" s="37" t="e">
        <f>VLOOKUP(A29,Final!B:E,3,FALSE)</f>
        <v>#N/A</v>
      </c>
      <c r="K29" t="e">
        <f>VLOOKUP(A29,Final!B:E,4,FALSE)</f>
        <v>#N/A</v>
      </c>
    </row>
    <row r="30" spans="1:11" ht="20" hidden="1" customHeight="1" x14ac:dyDescent="0.25">
      <c r="B30" t="str">
        <f t="shared" si="4"/>
        <v/>
      </c>
      <c r="C30" s="37" t="e">
        <f>VLOOKUP(A30,'Försök 1'!B:F,4,FALSE)</f>
        <v>#N/A</v>
      </c>
      <c r="D30" s="34" t="e">
        <f>VLOOKUP(A30,'Försök 1'!B:F,5,FALSE)</f>
        <v>#N/A</v>
      </c>
      <c r="E30" s="37" t="e">
        <f>VLOOKUP(A30,'Försök 2'!B:F,4,FALSE)</f>
        <v>#N/A</v>
      </c>
      <c r="F30" s="34" t="e">
        <f>VLOOKUP(A30,'Försök 2'!B:F,5,FALSE)</f>
        <v>#N/A</v>
      </c>
      <c r="G30" s="38" t="e">
        <f t="shared" si="7"/>
        <v>#N/A</v>
      </c>
      <c r="H30" s="36" t="e">
        <f t="shared" si="8"/>
        <v>#N/A</v>
      </c>
      <c r="J30" s="37" t="e">
        <f>VLOOKUP(A30,Final!B:E,3,FALSE)</f>
        <v>#N/A</v>
      </c>
      <c r="K30" t="e">
        <f>VLOOKUP(A30,Final!B:E,4,FALSE)</f>
        <v>#N/A</v>
      </c>
    </row>
    <row r="31" spans="1:11" ht="20" hidden="1" customHeight="1" x14ac:dyDescent="0.25">
      <c r="B31" t="str">
        <f t="shared" si="4"/>
        <v/>
      </c>
      <c r="C31" s="37" t="e">
        <f>VLOOKUP(A31,'Försök 1'!B:F,4,FALSE)</f>
        <v>#N/A</v>
      </c>
      <c r="D31" s="34" t="e">
        <f>VLOOKUP(A31,'Försök 1'!B:F,5,FALSE)</f>
        <v>#N/A</v>
      </c>
      <c r="E31" s="37" t="e">
        <f>VLOOKUP(A31,'Försök 2'!B:F,4,FALSE)</f>
        <v>#N/A</v>
      </c>
      <c r="F31" s="34" t="e">
        <f>VLOOKUP(A31,'Försök 2'!B:F,5,FALSE)</f>
        <v>#N/A</v>
      </c>
      <c r="G31" s="38" t="e">
        <f t="shared" si="7"/>
        <v>#N/A</v>
      </c>
      <c r="H31" s="36" t="e">
        <f t="shared" si="8"/>
        <v>#N/A</v>
      </c>
      <c r="J31" s="37" t="e">
        <f>VLOOKUP(A31,Final!B:E,3,FALSE)</f>
        <v>#N/A</v>
      </c>
      <c r="K31" t="e">
        <f>VLOOKUP(A31,Final!B:E,4,FALSE)</f>
        <v>#N/A</v>
      </c>
    </row>
    <row r="32" spans="1:11" ht="20" hidden="1" customHeight="1" x14ac:dyDescent="0.25">
      <c r="B32" t="str">
        <f t="shared" si="4"/>
        <v/>
      </c>
      <c r="C32" s="37" t="e">
        <f>VLOOKUP(A32,'Försök 1'!B:F,4,FALSE)</f>
        <v>#N/A</v>
      </c>
      <c r="D32" s="34" t="e">
        <f>VLOOKUP(A32,'Försök 1'!B:F,5,FALSE)</f>
        <v>#N/A</v>
      </c>
      <c r="E32" s="37" t="e">
        <f>VLOOKUP(A32,'Försök 2'!B:F,4,FALSE)</f>
        <v>#N/A</v>
      </c>
      <c r="F32" s="34" t="e">
        <f>VLOOKUP(A32,'Försök 2'!B:F,5,FALSE)</f>
        <v>#N/A</v>
      </c>
      <c r="G32" s="38" t="e">
        <f t="shared" si="7"/>
        <v>#N/A</v>
      </c>
      <c r="H32" s="36" t="e">
        <f t="shared" si="8"/>
        <v>#N/A</v>
      </c>
      <c r="J32" s="37" t="e">
        <f>VLOOKUP(A32,Final!B:E,3,FALSE)</f>
        <v>#N/A</v>
      </c>
      <c r="K32" t="e">
        <f>VLOOKUP(A32,Final!B:E,4,FALSE)</f>
        <v>#N/A</v>
      </c>
    </row>
    <row r="33" spans="2:11" ht="20" hidden="1" customHeight="1" x14ac:dyDescent="0.25">
      <c r="B33" t="str">
        <f t="shared" si="4"/>
        <v/>
      </c>
      <c r="C33" s="37" t="e">
        <f>VLOOKUP(A33,'Försök 1'!B:F,4,FALSE)</f>
        <v>#N/A</v>
      </c>
      <c r="D33" s="34" t="e">
        <f>VLOOKUP(A33,'Försök 1'!B:F,5,FALSE)</f>
        <v>#N/A</v>
      </c>
      <c r="E33" s="37" t="e">
        <f>VLOOKUP(A33,'Försök 2'!B:F,4,FALSE)</f>
        <v>#N/A</v>
      </c>
      <c r="F33" s="34" t="e">
        <f>VLOOKUP(A33,'Försök 2'!B:F,5,FALSE)</f>
        <v>#N/A</v>
      </c>
      <c r="G33" s="38" t="e">
        <f t="shared" si="7"/>
        <v>#N/A</v>
      </c>
      <c r="H33" s="36" t="e">
        <f t="shared" si="8"/>
        <v>#N/A</v>
      </c>
      <c r="J33" s="37" t="e">
        <f>VLOOKUP(A33,Final!B:E,3,FALSE)</f>
        <v>#N/A</v>
      </c>
      <c r="K33" t="e">
        <f>VLOOKUP(A33,Final!B:E,4,FALSE)</f>
        <v>#N/A</v>
      </c>
    </row>
    <row r="34" spans="2:11" ht="20" hidden="1" customHeight="1" x14ac:dyDescent="0.25">
      <c r="B34" t="str">
        <f t="shared" si="4"/>
        <v/>
      </c>
      <c r="C34" s="37" t="e">
        <f>VLOOKUP(A34,'Försök 1'!B:F,4,FALSE)</f>
        <v>#N/A</v>
      </c>
      <c r="D34" s="34" t="e">
        <f>VLOOKUP(A34,'Försök 1'!B:F,5,FALSE)</f>
        <v>#N/A</v>
      </c>
      <c r="E34" s="37" t="e">
        <f>VLOOKUP(A34,'Försök 2'!B:F,4,FALSE)</f>
        <v>#N/A</v>
      </c>
      <c r="F34" s="34" t="e">
        <f>VLOOKUP(A34,'Försök 2'!B:F,5,FALSE)</f>
        <v>#N/A</v>
      </c>
      <c r="G34" s="38" t="e">
        <f t="shared" si="7"/>
        <v>#N/A</v>
      </c>
      <c r="H34" s="36" t="e">
        <f t="shared" si="8"/>
        <v>#N/A</v>
      </c>
      <c r="J34" s="37" t="e">
        <f>VLOOKUP(A34,Final!B:E,3,FALSE)</f>
        <v>#N/A</v>
      </c>
      <c r="K34" t="e">
        <f>VLOOKUP(A34,Final!B:E,4,FALSE)</f>
        <v>#N/A</v>
      </c>
    </row>
    <row r="35" spans="2:11" ht="20" hidden="1" customHeight="1" x14ac:dyDescent="0.25">
      <c r="B35" t="str">
        <f t="shared" si="4"/>
        <v/>
      </c>
      <c r="C35" s="37" t="e">
        <f>VLOOKUP(A35,'Försök 1'!B:F,4,FALSE)</f>
        <v>#N/A</v>
      </c>
      <c r="D35" s="34" t="e">
        <f>VLOOKUP(A35,'Försök 1'!B:F,5,FALSE)</f>
        <v>#N/A</v>
      </c>
      <c r="E35" s="37" t="e">
        <f>VLOOKUP(A35,'Försök 2'!B:F,4,FALSE)</f>
        <v>#N/A</v>
      </c>
      <c r="F35" s="34" t="e">
        <f>VLOOKUP(A35,'Försök 2'!B:F,5,FALSE)</f>
        <v>#N/A</v>
      </c>
      <c r="G35" s="38" t="e">
        <f t="shared" si="7"/>
        <v>#N/A</v>
      </c>
      <c r="H35" s="36" t="e">
        <f t="shared" si="8"/>
        <v>#N/A</v>
      </c>
      <c r="J35" s="37" t="e">
        <f>VLOOKUP(A35,Final!B:E,3,FALSE)</f>
        <v>#N/A</v>
      </c>
      <c r="K35" t="e">
        <f>VLOOKUP(A35,Final!B:E,4,FALSE)</f>
        <v>#N/A</v>
      </c>
    </row>
    <row r="36" spans="2:11" ht="20" hidden="1" customHeight="1" x14ac:dyDescent="0.25">
      <c r="B36" t="str">
        <f t="shared" si="4"/>
        <v/>
      </c>
      <c r="C36" s="37" t="e">
        <f>VLOOKUP(A36,'Försök 1'!B:F,4,FALSE)</f>
        <v>#N/A</v>
      </c>
      <c r="D36" s="34" t="e">
        <f>VLOOKUP(A36,'Försök 1'!B:F,5,FALSE)</f>
        <v>#N/A</v>
      </c>
      <c r="E36" s="37" t="e">
        <f>VLOOKUP(A36,'Försök 2'!B:F,4,FALSE)</f>
        <v>#N/A</v>
      </c>
      <c r="F36" s="34" t="e">
        <f>VLOOKUP(A36,'Försök 2'!B:F,5,FALSE)</f>
        <v>#N/A</v>
      </c>
      <c r="G36" s="38" t="e">
        <f t="shared" si="7"/>
        <v>#N/A</v>
      </c>
      <c r="H36" s="36" t="e">
        <f t="shared" si="8"/>
        <v>#N/A</v>
      </c>
      <c r="J36" s="37" t="e">
        <f>VLOOKUP(A36,Final!B:E,3,FALSE)</f>
        <v>#N/A</v>
      </c>
      <c r="K36" t="e">
        <f>VLOOKUP(A36,Final!B:E,4,FALSE)</f>
        <v>#N/A</v>
      </c>
    </row>
    <row r="37" spans="2:11" ht="20" hidden="1" customHeight="1" x14ac:dyDescent="0.25">
      <c r="B37" t="str">
        <f t="shared" si="4"/>
        <v/>
      </c>
      <c r="C37" s="37" t="e">
        <f>VLOOKUP(A37,'Försök 1'!B:F,4,FALSE)</f>
        <v>#N/A</v>
      </c>
      <c r="D37" s="34" t="e">
        <f>VLOOKUP(A37,'Försök 1'!B:F,5,FALSE)</f>
        <v>#N/A</v>
      </c>
      <c r="E37" s="37" t="e">
        <f>VLOOKUP(A37,'Försök 2'!B:F,4,FALSE)</f>
        <v>#N/A</v>
      </c>
      <c r="F37" s="34" t="e">
        <f>VLOOKUP(A37,'Försök 2'!B:F,5,FALSE)</f>
        <v>#N/A</v>
      </c>
      <c r="G37" s="38" t="e">
        <f t="shared" si="7"/>
        <v>#N/A</v>
      </c>
      <c r="H37" s="36" t="e">
        <f t="shared" si="8"/>
        <v>#N/A</v>
      </c>
      <c r="J37" s="37" t="e">
        <f>VLOOKUP(A37,Final!B:E,3,FALSE)</f>
        <v>#N/A</v>
      </c>
      <c r="K37" t="e">
        <f>VLOOKUP(A37,Final!B:E,4,FALSE)</f>
        <v>#N/A</v>
      </c>
    </row>
    <row r="38" spans="2:11" ht="20" hidden="1" customHeight="1" x14ac:dyDescent="0.25">
      <c r="B38" t="str">
        <f t="shared" si="4"/>
        <v/>
      </c>
      <c r="C38" s="37" t="e">
        <f>VLOOKUP(A38,'Försök 1'!B:F,4,FALSE)</f>
        <v>#N/A</v>
      </c>
      <c r="D38" s="34" t="e">
        <f>VLOOKUP(A38,'Försök 1'!B:F,5,FALSE)</f>
        <v>#N/A</v>
      </c>
      <c r="E38" s="37" t="e">
        <f>VLOOKUP(A38,'Försök 2'!B:F,4,FALSE)</f>
        <v>#N/A</v>
      </c>
      <c r="F38" s="34" t="e">
        <f>VLOOKUP(A38,'Försök 2'!B:F,5,FALSE)</f>
        <v>#N/A</v>
      </c>
      <c r="G38" s="38" t="e">
        <f t="shared" si="7"/>
        <v>#N/A</v>
      </c>
      <c r="H38" s="36" t="e">
        <f t="shared" si="8"/>
        <v>#N/A</v>
      </c>
      <c r="J38" s="37" t="e">
        <f>VLOOKUP(A38,Final!B:E,3,FALSE)</f>
        <v>#N/A</v>
      </c>
      <c r="K38" t="e">
        <f>VLOOKUP(A38,Final!B:E,4,FALSE)</f>
        <v>#N/A</v>
      </c>
    </row>
    <row r="39" spans="2:11" ht="20" hidden="1" customHeight="1" x14ac:dyDescent="0.25">
      <c r="B39" t="str">
        <f t="shared" si="4"/>
        <v/>
      </c>
      <c r="C39" s="37" t="e">
        <f>VLOOKUP(A39,'Försök 1'!B:F,4,FALSE)</f>
        <v>#N/A</v>
      </c>
      <c r="D39" s="34" t="e">
        <f>VLOOKUP(A39,'Försök 1'!B:F,5,FALSE)</f>
        <v>#N/A</v>
      </c>
      <c r="E39" s="37" t="e">
        <f>VLOOKUP(A39,'Försök 2'!B:F,4,FALSE)</f>
        <v>#N/A</v>
      </c>
      <c r="F39" s="34" t="e">
        <f>VLOOKUP(A39,'Försök 2'!B:F,5,FALSE)</f>
        <v>#N/A</v>
      </c>
      <c r="G39" s="38" t="e">
        <f t="shared" si="7"/>
        <v>#N/A</v>
      </c>
      <c r="H39" s="36" t="e">
        <f t="shared" si="8"/>
        <v>#N/A</v>
      </c>
      <c r="J39" s="37" t="e">
        <f>VLOOKUP(A39,Final!B:E,3,FALSE)</f>
        <v>#N/A</v>
      </c>
      <c r="K39" t="e">
        <f>VLOOKUP(A39,Final!B:E,4,FALSE)</f>
        <v>#N/A</v>
      </c>
    </row>
    <row r="40" spans="2:11" ht="20" hidden="1" customHeight="1" x14ac:dyDescent="0.25">
      <c r="B40" t="str">
        <f t="shared" si="4"/>
        <v/>
      </c>
      <c r="C40" s="37" t="e">
        <f>VLOOKUP(A40,'Försök 1'!B:F,4,FALSE)</f>
        <v>#N/A</v>
      </c>
      <c r="D40" s="34" t="e">
        <f>VLOOKUP(A40,'Försök 1'!B:F,5,FALSE)</f>
        <v>#N/A</v>
      </c>
      <c r="E40" s="37" t="e">
        <f>VLOOKUP(A40,'Försök 2'!B:F,4,FALSE)</f>
        <v>#N/A</v>
      </c>
      <c r="F40" s="34" t="e">
        <f>VLOOKUP(A40,'Försök 2'!B:F,5,FALSE)</f>
        <v>#N/A</v>
      </c>
      <c r="G40" s="38" t="e">
        <f t="shared" si="7"/>
        <v>#N/A</v>
      </c>
      <c r="H40" s="36" t="e">
        <f t="shared" si="8"/>
        <v>#N/A</v>
      </c>
      <c r="J40" s="37" t="e">
        <f>VLOOKUP(A40,Final!B:E,3,FALSE)</f>
        <v>#N/A</v>
      </c>
      <c r="K40" t="e">
        <f>VLOOKUP(A40,Final!B:E,4,FALSE)</f>
        <v>#N/A</v>
      </c>
    </row>
    <row r="41" spans="2:11" ht="20" hidden="1" customHeight="1" x14ac:dyDescent="0.25">
      <c r="B41" t="str">
        <f t="shared" si="4"/>
        <v/>
      </c>
      <c r="C41" s="37" t="e">
        <f>VLOOKUP(A41,'Försök 1'!B:F,4,FALSE)</f>
        <v>#N/A</v>
      </c>
      <c r="D41" s="34" t="e">
        <f>VLOOKUP(A41,'Försök 1'!B:F,5,FALSE)</f>
        <v>#N/A</v>
      </c>
      <c r="E41" s="37" t="e">
        <f>VLOOKUP(A41,'Försök 2'!B:F,4,FALSE)</f>
        <v>#N/A</v>
      </c>
      <c r="F41" s="34" t="e">
        <f>VLOOKUP(A41,'Försök 2'!B:F,5,FALSE)</f>
        <v>#N/A</v>
      </c>
      <c r="G41" s="38" t="e">
        <f t="shared" si="7"/>
        <v>#N/A</v>
      </c>
      <c r="H41" s="36" t="e">
        <f t="shared" si="8"/>
        <v>#N/A</v>
      </c>
      <c r="J41" s="37" t="e">
        <f>VLOOKUP(A41,Final!B:E,3,FALSE)</f>
        <v>#N/A</v>
      </c>
      <c r="K41" t="e">
        <f>VLOOKUP(A41,Final!B:E,4,FALSE)</f>
        <v>#N/A</v>
      </c>
    </row>
    <row r="42" spans="2:11" ht="20" hidden="1" customHeight="1" x14ac:dyDescent="0.25">
      <c r="B42" t="str">
        <f t="shared" si="4"/>
        <v/>
      </c>
      <c r="C42" s="37" t="e">
        <f>VLOOKUP(A42,'Försök 1'!B:F,4,FALSE)</f>
        <v>#N/A</v>
      </c>
      <c r="D42" s="34" t="e">
        <f>VLOOKUP(A42,'Försök 1'!B:F,5,FALSE)</f>
        <v>#N/A</v>
      </c>
      <c r="E42" s="37" t="e">
        <f>VLOOKUP(A42,'Försök 2'!B:F,4,FALSE)</f>
        <v>#N/A</v>
      </c>
      <c r="F42" s="34" t="e">
        <f>VLOOKUP(A42,'Försök 2'!B:F,5,FALSE)</f>
        <v>#N/A</v>
      </c>
      <c r="G42" s="38" t="e">
        <f t="shared" si="7"/>
        <v>#N/A</v>
      </c>
      <c r="H42" s="36" t="e">
        <f t="shared" si="8"/>
        <v>#N/A</v>
      </c>
      <c r="J42" s="37" t="e">
        <f>VLOOKUP(A42,Final!B:E,3,FALSE)</f>
        <v>#N/A</v>
      </c>
      <c r="K42" t="e">
        <f>VLOOKUP(A42,Final!B:E,4,FALSE)</f>
        <v>#N/A</v>
      </c>
    </row>
    <row r="43" spans="2:11" ht="20" hidden="1" customHeight="1" x14ac:dyDescent="0.25">
      <c r="B43" t="str">
        <f t="shared" si="4"/>
        <v/>
      </c>
      <c r="C43" s="37" t="e">
        <f>VLOOKUP(A43,'Försök 1'!B:F,4,FALSE)</f>
        <v>#N/A</v>
      </c>
      <c r="D43" s="34" t="e">
        <f>VLOOKUP(A43,'Försök 1'!B:F,5,FALSE)</f>
        <v>#N/A</v>
      </c>
      <c r="E43" s="37" t="e">
        <f>VLOOKUP(A43,'Försök 2'!B:F,4,FALSE)</f>
        <v>#N/A</v>
      </c>
      <c r="F43" s="34" t="e">
        <f>VLOOKUP(A43,'Försök 2'!B:F,5,FALSE)</f>
        <v>#N/A</v>
      </c>
      <c r="G43" s="38" t="e">
        <f t="shared" si="7"/>
        <v>#N/A</v>
      </c>
      <c r="H43" s="36" t="e">
        <f t="shared" si="8"/>
        <v>#N/A</v>
      </c>
      <c r="J43" s="37" t="e">
        <f>VLOOKUP(A43,Final!B:E,3,FALSE)</f>
        <v>#N/A</v>
      </c>
      <c r="K43" t="e">
        <f>VLOOKUP(A43,Final!B:E,4,FALSE)</f>
        <v>#N/A</v>
      </c>
    </row>
    <row r="44" spans="2:11" ht="20" hidden="1" customHeight="1" x14ac:dyDescent="0.25">
      <c r="B44" t="str">
        <f t="shared" si="4"/>
        <v/>
      </c>
      <c r="C44" s="37" t="e">
        <f>VLOOKUP(A44,'Försök 1'!B:F,4,FALSE)</f>
        <v>#N/A</v>
      </c>
      <c r="D44" s="34" t="e">
        <f>VLOOKUP(A44,'Försök 1'!B:F,5,FALSE)</f>
        <v>#N/A</v>
      </c>
      <c r="E44" s="37" t="e">
        <f>VLOOKUP(A44,'Försök 2'!B:F,4,FALSE)</f>
        <v>#N/A</v>
      </c>
      <c r="F44" s="34" t="e">
        <f>VLOOKUP(A44,'Försök 2'!B:F,5,FALSE)</f>
        <v>#N/A</v>
      </c>
      <c r="G44" s="38" t="e">
        <f t="shared" si="7"/>
        <v>#N/A</v>
      </c>
      <c r="H44" s="36" t="e">
        <f t="shared" si="8"/>
        <v>#N/A</v>
      </c>
      <c r="J44" s="37" t="e">
        <f>VLOOKUP(A44,Final!B:E,3,FALSE)</f>
        <v>#N/A</v>
      </c>
      <c r="K44" t="e">
        <f>VLOOKUP(A44,Final!B:E,4,FALSE)</f>
        <v>#N/A</v>
      </c>
    </row>
    <row r="45" spans="2:11" ht="20" hidden="1" customHeight="1" x14ac:dyDescent="0.25">
      <c r="B45" t="str">
        <f t="shared" si="4"/>
        <v/>
      </c>
      <c r="C45" s="37" t="e">
        <f>VLOOKUP(A45,'Försök 1'!B:F,4,FALSE)</f>
        <v>#N/A</v>
      </c>
      <c r="D45" s="34" t="e">
        <f>VLOOKUP(A45,'Försök 1'!B:F,5,FALSE)</f>
        <v>#N/A</v>
      </c>
      <c r="E45" s="37" t="e">
        <f>VLOOKUP(A45,'Försök 2'!B:F,4,FALSE)</f>
        <v>#N/A</v>
      </c>
      <c r="F45" s="34" t="e">
        <f>VLOOKUP(A45,'Försök 2'!B:F,5,FALSE)</f>
        <v>#N/A</v>
      </c>
      <c r="G45" s="38" t="e">
        <f t="shared" si="7"/>
        <v>#N/A</v>
      </c>
      <c r="H45" s="36" t="e">
        <f t="shared" si="8"/>
        <v>#N/A</v>
      </c>
      <c r="J45" s="37" t="e">
        <f>VLOOKUP(A45,Final!B:E,3,FALSE)</f>
        <v>#N/A</v>
      </c>
      <c r="K45" t="e">
        <f>VLOOKUP(A45,Final!B:E,4,FALSE)</f>
        <v>#N/A</v>
      </c>
    </row>
    <row r="46" spans="2:11" ht="20" hidden="1" customHeight="1" x14ac:dyDescent="0.25">
      <c r="B46" t="str">
        <f t="shared" si="4"/>
        <v/>
      </c>
      <c r="C46" s="37" t="e">
        <f>VLOOKUP(A46,'Försök 1'!B:F,4,FALSE)</f>
        <v>#N/A</v>
      </c>
      <c r="D46" s="34" t="e">
        <f>VLOOKUP(A46,'Försök 1'!B:F,5,FALSE)</f>
        <v>#N/A</v>
      </c>
      <c r="E46" s="37" t="e">
        <f>VLOOKUP(A46,'Försök 2'!B:F,4,FALSE)</f>
        <v>#N/A</v>
      </c>
      <c r="F46" s="34" t="e">
        <f>VLOOKUP(A46,'Försök 2'!B:F,5,FALSE)</f>
        <v>#N/A</v>
      </c>
      <c r="G46" s="38" t="e">
        <f t="shared" si="7"/>
        <v>#N/A</v>
      </c>
      <c r="H46" s="36" t="e">
        <f t="shared" si="8"/>
        <v>#N/A</v>
      </c>
      <c r="J46" s="37" t="e">
        <f>VLOOKUP(A46,Final!B:E,3,FALSE)</f>
        <v>#N/A</v>
      </c>
      <c r="K46" t="e">
        <f>VLOOKUP(A46,Final!B:E,4,FALSE)</f>
        <v>#N/A</v>
      </c>
    </row>
    <row r="47" spans="2:11" ht="20" hidden="1" customHeight="1" x14ac:dyDescent="0.25">
      <c r="B47" t="str">
        <f t="shared" si="4"/>
        <v/>
      </c>
      <c r="C47" s="37" t="e">
        <f>VLOOKUP(A47,'Försök 1'!B:F,4,FALSE)</f>
        <v>#N/A</v>
      </c>
      <c r="D47" s="34" t="e">
        <f>VLOOKUP(A47,'Försök 1'!B:F,5,FALSE)</f>
        <v>#N/A</v>
      </c>
      <c r="E47" s="37" t="e">
        <f>VLOOKUP(A47,'Försök 2'!B:F,4,FALSE)</f>
        <v>#N/A</v>
      </c>
      <c r="F47" s="34" t="e">
        <f>VLOOKUP(A47,'Försök 2'!B:F,5,FALSE)</f>
        <v>#N/A</v>
      </c>
      <c r="G47" s="38" t="e">
        <f t="shared" si="7"/>
        <v>#N/A</v>
      </c>
      <c r="H47" s="36" t="e">
        <f t="shared" si="8"/>
        <v>#N/A</v>
      </c>
      <c r="J47" s="37" t="e">
        <f>VLOOKUP(A47,Final!B:E,3,FALSE)</f>
        <v>#N/A</v>
      </c>
      <c r="K47" t="e">
        <f>VLOOKUP(A47,Final!B:E,4,FALSE)</f>
        <v>#N/A</v>
      </c>
    </row>
    <row r="48" spans="2:11" ht="20" hidden="1" customHeight="1" x14ac:dyDescent="0.25">
      <c r="B48" t="str">
        <f t="shared" si="4"/>
        <v/>
      </c>
      <c r="C48" s="37" t="e">
        <f>VLOOKUP(A48,'Försök 1'!B:F,4,FALSE)</f>
        <v>#N/A</v>
      </c>
      <c r="D48" s="34" t="e">
        <f>VLOOKUP(A48,'Försök 1'!B:F,5,FALSE)</f>
        <v>#N/A</v>
      </c>
      <c r="E48" s="37" t="e">
        <f>VLOOKUP(A48,'Försök 2'!B:F,4,FALSE)</f>
        <v>#N/A</v>
      </c>
      <c r="F48" s="34" t="e">
        <f>VLOOKUP(A48,'Försök 2'!B:F,5,FALSE)</f>
        <v>#N/A</v>
      </c>
      <c r="G48" s="38" t="e">
        <f t="shared" si="7"/>
        <v>#N/A</v>
      </c>
      <c r="H48" s="36" t="e">
        <f t="shared" si="8"/>
        <v>#N/A</v>
      </c>
      <c r="J48" s="37" t="e">
        <f>VLOOKUP(A48,Final!B:E,3,FALSE)</f>
        <v>#N/A</v>
      </c>
      <c r="K48" t="e">
        <f>VLOOKUP(A48,Final!B:E,4,FALSE)</f>
        <v>#N/A</v>
      </c>
    </row>
    <row r="49" spans="2:11" ht="20" hidden="1" customHeight="1" x14ac:dyDescent="0.25">
      <c r="B49" t="str">
        <f t="shared" si="4"/>
        <v/>
      </c>
      <c r="C49" s="37" t="e">
        <f>VLOOKUP(A49,'Försök 1'!B:F,4,FALSE)</f>
        <v>#N/A</v>
      </c>
      <c r="D49" s="34" t="e">
        <f>VLOOKUP(A49,'Försök 1'!B:F,5,FALSE)</f>
        <v>#N/A</v>
      </c>
      <c r="E49" s="37" t="e">
        <f>VLOOKUP(A49,'Försök 2'!B:F,4,FALSE)</f>
        <v>#N/A</v>
      </c>
      <c r="F49" s="34" t="e">
        <f>VLOOKUP(A49,'Försök 2'!B:F,5,FALSE)</f>
        <v>#N/A</v>
      </c>
      <c r="G49" s="38" t="e">
        <f t="shared" si="7"/>
        <v>#N/A</v>
      </c>
      <c r="H49" s="36" t="e">
        <f t="shared" si="8"/>
        <v>#N/A</v>
      </c>
      <c r="J49" s="37" t="e">
        <f>VLOOKUP(A49,Final!B:E,3,FALSE)</f>
        <v>#N/A</v>
      </c>
      <c r="K49" t="e">
        <f>VLOOKUP(A49,Final!B:E,4,FALSE)</f>
        <v>#N/A</v>
      </c>
    </row>
    <row r="50" spans="2:11" ht="20" hidden="1" customHeight="1" x14ac:dyDescent="0.25">
      <c r="B50" t="str">
        <f t="shared" si="4"/>
        <v/>
      </c>
      <c r="C50" s="37" t="e">
        <f>VLOOKUP(A50,'Försök 1'!B:F,4,FALSE)</f>
        <v>#N/A</v>
      </c>
      <c r="D50" s="34" t="e">
        <f>VLOOKUP(A50,'Försök 1'!B:F,5,FALSE)</f>
        <v>#N/A</v>
      </c>
      <c r="E50" s="37" t="e">
        <f>VLOOKUP(A50,'Försök 2'!B:F,4,FALSE)</f>
        <v>#N/A</v>
      </c>
      <c r="F50" s="34" t="e">
        <f>VLOOKUP(A50,'Försök 2'!B:F,5,FALSE)</f>
        <v>#N/A</v>
      </c>
      <c r="G50" s="38" t="e">
        <f t="shared" si="7"/>
        <v>#N/A</v>
      </c>
      <c r="H50" s="36" t="e">
        <f t="shared" si="8"/>
        <v>#N/A</v>
      </c>
      <c r="J50" s="37" t="e">
        <f>VLOOKUP(A50,Final!B:E,3,FALSE)</f>
        <v>#N/A</v>
      </c>
      <c r="K50" t="e">
        <f>VLOOKUP(A50,Final!B:E,4,FALSE)</f>
        <v>#N/A</v>
      </c>
    </row>
    <row r="51" spans="2:11" ht="20" hidden="1" customHeight="1" x14ac:dyDescent="0.25">
      <c r="B51" t="str">
        <f t="shared" si="4"/>
        <v/>
      </c>
      <c r="C51" s="37" t="e">
        <f>VLOOKUP(A51,'Försök 1'!B:F,4,FALSE)</f>
        <v>#N/A</v>
      </c>
      <c r="D51" s="34" t="e">
        <f>VLOOKUP(A51,'Försök 1'!B:F,5,FALSE)</f>
        <v>#N/A</v>
      </c>
      <c r="E51" s="37" t="e">
        <f>VLOOKUP(A51,'Försök 2'!B:F,4,FALSE)</f>
        <v>#N/A</v>
      </c>
      <c r="F51" s="34" t="e">
        <f>VLOOKUP(A51,'Försök 2'!B:F,5,FALSE)</f>
        <v>#N/A</v>
      </c>
      <c r="G51" s="38" t="e">
        <f t="shared" si="7"/>
        <v>#N/A</v>
      </c>
      <c r="H51" s="36" t="e">
        <f t="shared" si="8"/>
        <v>#N/A</v>
      </c>
      <c r="J51" s="37" t="e">
        <f>VLOOKUP(A51,Final!B:E,3,FALSE)</f>
        <v>#N/A</v>
      </c>
      <c r="K51" t="e">
        <f>VLOOKUP(A51,Final!B:E,4,FALSE)</f>
        <v>#N/A</v>
      </c>
    </row>
    <row r="52" spans="2:11" ht="20" hidden="1" customHeight="1" x14ac:dyDescent="0.25">
      <c r="B52" t="str">
        <f t="shared" si="4"/>
        <v/>
      </c>
      <c r="C52" s="37" t="e">
        <f>VLOOKUP(A52,'Försök 1'!B:F,4,FALSE)</f>
        <v>#N/A</v>
      </c>
      <c r="D52" s="34" t="e">
        <f>VLOOKUP(A52,'Försök 1'!B:F,5,FALSE)</f>
        <v>#N/A</v>
      </c>
      <c r="E52" s="37" t="e">
        <f>VLOOKUP(A52,'Försök 2'!B:F,4,FALSE)</f>
        <v>#N/A</v>
      </c>
      <c r="F52" s="34" t="e">
        <f>VLOOKUP(A52,'Försök 2'!B:F,5,FALSE)</f>
        <v>#N/A</v>
      </c>
      <c r="G52" s="38" t="e">
        <f t="shared" si="7"/>
        <v>#N/A</v>
      </c>
      <c r="H52" s="36" t="e">
        <f t="shared" si="8"/>
        <v>#N/A</v>
      </c>
      <c r="J52" s="37" t="e">
        <f>VLOOKUP(A52,Final!B:E,3,FALSE)</f>
        <v>#N/A</v>
      </c>
      <c r="K52" t="e">
        <f>VLOOKUP(A52,Final!B:E,4,FALSE)</f>
        <v>#N/A</v>
      </c>
    </row>
    <row r="53" spans="2:11" ht="20" hidden="1" customHeight="1" x14ac:dyDescent="0.25">
      <c r="B53" t="str">
        <f t="shared" si="4"/>
        <v/>
      </c>
      <c r="C53" s="37" t="e">
        <f>VLOOKUP(A53,'Försök 1'!B:F,4,FALSE)</f>
        <v>#N/A</v>
      </c>
      <c r="D53" s="34" t="e">
        <f>VLOOKUP(A53,'Försök 1'!B:F,5,FALSE)</f>
        <v>#N/A</v>
      </c>
      <c r="E53" s="37" t="e">
        <f>VLOOKUP(A53,'Försök 2'!B:F,4,FALSE)</f>
        <v>#N/A</v>
      </c>
      <c r="F53" s="34" t="e">
        <f>VLOOKUP(A53,'Försök 2'!B:F,5,FALSE)</f>
        <v>#N/A</v>
      </c>
      <c r="G53" s="38" t="e">
        <f t="shared" si="7"/>
        <v>#N/A</v>
      </c>
      <c r="H53" s="36" t="e">
        <f t="shared" si="8"/>
        <v>#N/A</v>
      </c>
      <c r="J53" s="37" t="e">
        <f>VLOOKUP(A53,Final!B:E,3,FALSE)</f>
        <v>#N/A</v>
      </c>
      <c r="K53" t="e">
        <f>VLOOKUP(A53,Final!B:E,4,FALSE)</f>
        <v>#N/A</v>
      </c>
    </row>
    <row r="54" spans="2:11" ht="20" hidden="1" customHeight="1" x14ac:dyDescent="0.25">
      <c r="B54" t="str">
        <f t="shared" si="4"/>
        <v/>
      </c>
      <c r="C54" s="37" t="e">
        <f>VLOOKUP(A54,'Försök 1'!B:F,4,FALSE)</f>
        <v>#N/A</v>
      </c>
      <c r="D54" s="34" t="e">
        <f>VLOOKUP(A54,'Försök 1'!B:F,5,FALSE)</f>
        <v>#N/A</v>
      </c>
      <c r="E54" s="37" t="e">
        <f>VLOOKUP(A54,'Försök 2'!B:F,4,FALSE)</f>
        <v>#N/A</v>
      </c>
      <c r="F54" s="34" t="e">
        <f>VLOOKUP(A54,'Försök 2'!B:F,5,FALSE)</f>
        <v>#N/A</v>
      </c>
      <c r="G54" s="38" t="e">
        <f t="shared" si="7"/>
        <v>#N/A</v>
      </c>
      <c r="H54" s="36" t="e">
        <f t="shared" si="8"/>
        <v>#N/A</v>
      </c>
      <c r="J54" s="37" t="e">
        <f>VLOOKUP(A54,Final!B:E,3,FALSE)</f>
        <v>#N/A</v>
      </c>
      <c r="K54" t="e">
        <f>VLOOKUP(A54,Final!B:E,4,FALSE)</f>
        <v>#N/A</v>
      </c>
    </row>
    <row r="55" spans="2:11" ht="20" hidden="1" customHeight="1" x14ac:dyDescent="0.25">
      <c r="B55" t="str">
        <f t="shared" si="4"/>
        <v/>
      </c>
      <c r="C55" s="37" t="e">
        <f>VLOOKUP(A55,'Försök 1'!B:F,4,FALSE)</f>
        <v>#N/A</v>
      </c>
      <c r="D55" s="34" t="e">
        <f>VLOOKUP(A55,'Försök 1'!B:F,5,FALSE)</f>
        <v>#N/A</v>
      </c>
      <c r="E55" s="37" t="e">
        <f>VLOOKUP(A55,'Försök 2'!B:F,4,FALSE)</f>
        <v>#N/A</v>
      </c>
      <c r="F55" s="34" t="e">
        <f>VLOOKUP(A55,'Försök 2'!B:F,5,FALSE)</f>
        <v>#N/A</v>
      </c>
      <c r="G55" s="38" t="e">
        <f t="shared" si="7"/>
        <v>#N/A</v>
      </c>
      <c r="H55" s="36" t="e">
        <f t="shared" si="8"/>
        <v>#N/A</v>
      </c>
      <c r="J55" s="37" t="e">
        <f>VLOOKUP(A55,Final!B:E,3,FALSE)</f>
        <v>#N/A</v>
      </c>
      <c r="K55" t="e">
        <f>VLOOKUP(A55,Final!B:E,4,FALSE)</f>
        <v>#N/A</v>
      </c>
    </row>
    <row r="56" spans="2:11" ht="20" hidden="1" customHeight="1" x14ac:dyDescent="0.25">
      <c r="B56" t="str">
        <f t="shared" si="4"/>
        <v/>
      </c>
      <c r="C56" s="37" t="e">
        <f>VLOOKUP(A56,'Försök 1'!B:F,4,FALSE)</f>
        <v>#N/A</v>
      </c>
      <c r="D56" s="34" t="e">
        <f>VLOOKUP(A56,'Försök 1'!B:F,5,FALSE)</f>
        <v>#N/A</v>
      </c>
      <c r="E56" s="37" t="e">
        <f>VLOOKUP(A56,'Försök 2'!B:F,4,FALSE)</f>
        <v>#N/A</v>
      </c>
      <c r="F56" s="34" t="e">
        <f>VLOOKUP(A56,'Försök 2'!B:F,5,FALSE)</f>
        <v>#N/A</v>
      </c>
      <c r="G56" s="38" t="e">
        <f t="shared" si="7"/>
        <v>#N/A</v>
      </c>
      <c r="H56" s="36" t="e">
        <f t="shared" si="8"/>
        <v>#N/A</v>
      </c>
      <c r="J56" s="37" t="e">
        <f>VLOOKUP(A56,Final!B:E,3,FALSE)</f>
        <v>#N/A</v>
      </c>
      <c r="K56" t="e">
        <f>VLOOKUP(A56,Final!B:E,4,FALSE)</f>
        <v>#N/A</v>
      </c>
    </row>
    <row r="57" spans="2:11" ht="20" hidden="1" customHeight="1" x14ac:dyDescent="0.25">
      <c r="B57" t="str">
        <f t="shared" si="4"/>
        <v/>
      </c>
      <c r="C57" s="37" t="e">
        <f>VLOOKUP(A57,'Försök 1'!B:F,4,FALSE)</f>
        <v>#N/A</v>
      </c>
      <c r="D57" s="34" t="e">
        <f>VLOOKUP(A57,'Försök 1'!B:F,5,FALSE)</f>
        <v>#N/A</v>
      </c>
      <c r="E57" s="37" t="e">
        <f>VLOOKUP(A57,'Försök 2'!B:F,4,FALSE)</f>
        <v>#N/A</v>
      </c>
      <c r="F57" s="34" t="e">
        <f>VLOOKUP(A57,'Försök 2'!B:F,5,FALSE)</f>
        <v>#N/A</v>
      </c>
      <c r="G57" s="38" t="e">
        <f t="shared" si="7"/>
        <v>#N/A</v>
      </c>
      <c r="H57" s="36" t="e">
        <f t="shared" si="8"/>
        <v>#N/A</v>
      </c>
      <c r="J57" s="37" t="e">
        <f>VLOOKUP(A57,Final!B:E,3,FALSE)</f>
        <v>#N/A</v>
      </c>
      <c r="K57" t="e">
        <f>VLOOKUP(A57,Final!B:E,4,FALSE)</f>
        <v>#N/A</v>
      </c>
    </row>
    <row r="58" spans="2:11" ht="20" hidden="1" customHeight="1" x14ac:dyDescent="0.25">
      <c r="B58" t="str">
        <f t="shared" si="4"/>
        <v/>
      </c>
      <c r="C58" s="37" t="e">
        <f>VLOOKUP(A58,'Försök 1'!B:F,4,FALSE)</f>
        <v>#N/A</v>
      </c>
      <c r="D58" s="34" t="e">
        <f>VLOOKUP(A58,'Försök 1'!B:F,5,FALSE)</f>
        <v>#N/A</v>
      </c>
      <c r="E58" s="37" t="e">
        <f>VLOOKUP(A58,'Försök 2'!B:F,4,FALSE)</f>
        <v>#N/A</v>
      </c>
      <c r="F58" s="34" t="e">
        <f>VLOOKUP(A58,'Försök 2'!B:F,5,FALSE)</f>
        <v>#N/A</v>
      </c>
      <c r="G58" s="38" t="e">
        <f t="shared" si="7"/>
        <v>#N/A</v>
      </c>
      <c r="H58" s="36" t="e">
        <f t="shared" si="8"/>
        <v>#N/A</v>
      </c>
      <c r="J58" s="37" t="e">
        <f>VLOOKUP(A58,Final!B:E,3,FALSE)</f>
        <v>#N/A</v>
      </c>
      <c r="K58" t="e">
        <f>VLOOKUP(A58,Final!B:E,4,FALSE)</f>
        <v>#N/A</v>
      </c>
    </row>
    <row r="59" spans="2:11" ht="20" hidden="1" customHeight="1" x14ac:dyDescent="0.25">
      <c r="B59" t="str">
        <f t="shared" si="4"/>
        <v/>
      </c>
      <c r="C59" s="37" t="e">
        <f>VLOOKUP(A59,'Försök 1'!B:F,4,FALSE)</f>
        <v>#N/A</v>
      </c>
      <c r="D59" s="34" t="e">
        <f>VLOOKUP(A59,'Försök 1'!B:F,5,FALSE)</f>
        <v>#N/A</v>
      </c>
      <c r="E59" s="37" t="e">
        <f>VLOOKUP(A59,'Försök 2'!B:F,4,FALSE)</f>
        <v>#N/A</v>
      </c>
      <c r="F59" s="34" t="e">
        <f>VLOOKUP(A59,'Försök 2'!B:F,5,FALSE)</f>
        <v>#N/A</v>
      </c>
      <c r="G59" s="38" t="e">
        <f t="shared" si="7"/>
        <v>#N/A</v>
      </c>
      <c r="H59" s="36" t="e">
        <f t="shared" si="8"/>
        <v>#N/A</v>
      </c>
      <c r="J59" s="37" t="e">
        <f>VLOOKUP(A59,Final!B:E,3,FALSE)</f>
        <v>#N/A</v>
      </c>
      <c r="K59" t="e">
        <f>VLOOKUP(A59,Final!B:E,4,FALSE)</f>
        <v>#N/A</v>
      </c>
    </row>
    <row r="60" spans="2:11" ht="20" hidden="1" customHeight="1" x14ac:dyDescent="0.25">
      <c r="B60" t="str">
        <f t="shared" si="4"/>
        <v/>
      </c>
      <c r="C60" s="37" t="e">
        <f>VLOOKUP(A60,'Försök 1'!B:F,4,FALSE)</f>
        <v>#N/A</v>
      </c>
      <c r="D60" s="34" t="e">
        <f>VLOOKUP(A60,'Försök 1'!B:F,5,FALSE)</f>
        <v>#N/A</v>
      </c>
      <c r="E60" s="37" t="e">
        <f>VLOOKUP(A60,'Försök 2'!B:F,4,FALSE)</f>
        <v>#N/A</v>
      </c>
      <c r="F60" s="34" t="e">
        <f>VLOOKUP(A60,'Försök 2'!B:F,5,FALSE)</f>
        <v>#N/A</v>
      </c>
      <c r="G60" s="38" t="e">
        <f t="shared" si="7"/>
        <v>#N/A</v>
      </c>
      <c r="H60" s="36" t="e">
        <f t="shared" si="8"/>
        <v>#N/A</v>
      </c>
      <c r="J60" s="37" t="e">
        <f>VLOOKUP(A60,Final!B:E,3,FALSE)</f>
        <v>#N/A</v>
      </c>
      <c r="K60" t="e">
        <f>VLOOKUP(A60,Final!B:E,4,FALSE)</f>
        <v>#N/A</v>
      </c>
    </row>
    <row r="61" spans="2:11" ht="20" hidden="1" customHeight="1" x14ac:dyDescent="0.25">
      <c r="B61" t="str">
        <f t="shared" si="4"/>
        <v/>
      </c>
      <c r="C61" s="37" t="e">
        <f>VLOOKUP(A61,'Försök 1'!B:F,4,FALSE)</f>
        <v>#N/A</v>
      </c>
      <c r="D61" s="34" t="e">
        <f>VLOOKUP(A61,'Försök 1'!B:F,5,FALSE)</f>
        <v>#N/A</v>
      </c>
      <c r="E61" s="37" t="e">
        <f>VLOOKUP(A61,'Försök 2'!B:F,4,FALSE)</f>
        <v>#N/A</v>
      </c>
      <c r="F61" s="34" t="e">
        <f>VLOOKUP(A61,'Försök 2'!B:F,5,FALSE)</f>
        <v>#N/A</v>
      </c>
      <c r="G61" s="38" t="e">
        <f t="shared" si="7"/>
        <v>#N/A</v>
      </c>
      <c r="H61" s="36" t="e">
        <f t="shared" si="8"/>
        <v>#N/A</v>
      </c>
      <c r="J61" s="37" t="e">
        <f>VLOOKUP(A61,Final!B:E,3,FALSE)</f>
        <v>#N/A</v>
      </c>
      <c r="K61" t="e">
        <f>VLOOKUP(A61,Final!B:E,4,FALSE)</f>
        <v>#N/A</v>
      </c>
    </row>
    <row r="62" spans="2:11" ht="20" hidden="1" customHeight="1" x14ac:dyDescent="0.25">
      <c r="B62" t="str">
        <f t="shared" si="4"/>
        <v/>
      </c>
      <c r="C62" s="37" t="e">
        <f>VLOOKUP(A62,'Försök 1'!B:F,4,FALSE)</f>
        <v>#N/A</v>
      </c>
      <c r="D62" s="34" t="e">
        <f>VLOOKUP(A62,'Försök 1'!B:F,5,FALSE)</f>
        <v>#N/A</v>
      </c>
      <c r="E62" s="37" t="e">
        <f>VLOOKUP(A62,'Försök 2'!B:F,4,FALSE)</f>
        <v>#N/A</v>
      </c>
      <c r="F62" s="34" t="e">
        <f>VLOOKUP(A62,'Försök 2'!B:F,5,FALSE)</f>
        <v>#N/A</v>
      </c>
      <c r="G62" s="38" t="e">
        <f t="shared" si="7"/>
        <v>#N/A</v>
      </c>
      <c r="H62" s="36" t="e">
        <f t="shared" si="8"/>
        <v>#N/A</v>
      </c>
      <c r="J62" s="37" t="e">
        <f>VLOOKUP(A62,Final!B:E,3,FALSE)</f>
        <v>#N/A</v>
      </c>
      <c r="K62" t="e">
        <f>VLOOKUP(A62,Final!B:E,4,FALSE)</f>
        <v>#N/A</v>
      </c>
    </row>
    <row r="63" spans="2:11" ht="20" hidden="1" customHeight="1" x14ac:dyDescent="0.25">
      <c r="B63" t="str">
        <f t="shared" si="4"/>
        <v/>
      </c>
      <c r="C63" s="37" t="e">
        <f>VLOOKUP(A63,'Försök 1'!B:F,4,FALSE)</f>
        <v>#N/A</v>
      </c>
      <c r="D63" s="34" t="e">
        <f>VLOOKUP(A63,'Försök 1'!B:F,5,FALSE)</f>
        <v>#N/A</v>
      </c>
      <c r="E63" s="37" t="e">
        <f>VLOOKUP(A63,'Försök 2'!B:F,4,FALSE)</f>
        <v>#N/A</v>
      </c>
      <c r="F63" s="34" t="e">
        <f>VLOOKUP(A63,'Försök 2'!B:F,5,FALSE)</f>
        <v>#N/A</v>
      </c>
      <c r="G63" s="38" t="e">
        <f t="shared" si="7"/>
        <v>#N/A</v>
      </c>
      <c r="H63" s="36" t="e">
        <f t="shared" si="8"/>
        <v>#N/A</v>
      </c>
      <c r="J63" s="37" t="e">
        <f>VLOOKUP(A63,Final!B:E,3,FALSE)</f>
        <v>#N/A</v>
      </c>
      <c r="K63" t="e">
        <f>VLOOKUP(A63,Final!B:E,4,FALSE)</f>
        <v>#N/A</v>
      </c>
    </row>
    <row r="64" spans="2:11" ht="20" hidden="1" customHeight="1" x14ac:dyDescent="0.25">
      <c r="B64" t="str">
        <f t="shared" si="4"/>
        <v/>
      </c>
      <c r="C64" s="37" t="e">
        <f>VLOOKUP(A64,'Försök 1'!B:F,4,FALSE)</f>
        <v>#N/A</v>
      </c>
      <c r="D64" s="34" t="e">
        <f>VLOOKUP(A64,'Försök 1'!B:F,5,FALSE)</f>
        <v>#N/A</v>
      </c>
      <c r="E64" s="37" t="e">
        <f>VLOOKUP(A64,'Försök 2'!B:F,4,FALSE)</f>
        <v>#N/A</v>
      </c>
      <c r="F64" s="34" t="e">
        <f>VLOOKUP(A64,'Försök 2'!B:F,5,FALSE)</f>
        <v>#N/A</v>
      </c>
      <c r="G64" s="38" t="e">
        <f t="shared" si="7"/>
        <v>#N/A</v>
      </c>
      <c r="H64" s="36" t="e">
        <f t="shared" si="8"/>
        <v>#N/A</v>
      </c>
      <c r="J64" s="37" t="e">
        <f>VLOOKUP(A64,Final!B:E,3,FALSE)</f>
        <v>#N/A</v>
      </c>
      <c r="K64" t="e">
        <f>VLOOKUP(A64,Final!B:E,4,FALSE)</f>
        <v>#N/A</v>
      </c>
    </row>
    <row r="65" spans="2:11" ht="20" hidden="1" customHeight="1" x14ac:dyDescent="0.25">
      <c r="B65" t="str">
        <f t="shared" si="4"/>
        <v/>
      </c>
      <c r="C65" s="37" t="e">
        <f>VLOOKUP(A65,'Försök 1'!B:F,4,FALSE)</f>
        <v>#N/A</v>
      </c>
      <c r="D65" s="34" t="e">
        <f>VLOOKUP(A65,'Försök 1'!B:F,5,FALSE)</f>
        <v>#N/A</v>
      </c>
      <c r="E65" s="37" t="e">
        <f>VLOOKUP(A65,'Försök 2'!B:F,4,FALSE)</f>
        <v>#N/A</v>
      </c>
      <c r="F65" s="34" t="e">
        <f>VLOOKUP(A65,'Försök 2'!B:F,5,FALSE)</f>
        <v>#N/A</v>
      </c>
      <c r="G65" s="38" t="e">
        <f t="shared" si="7"/>
        <v>#N/A</v>
      </c>
      <c r="H65" s="36" t="e">
        <f t="shared" si="8"/>
        <v>#N/A</v>
      </c>
      <c r="J65" s="37" t="e">
        <f>VLOOKUP(A65,Final!B:E,3,FALSE)</f>
        <v>#N/A</v>
      </c>
      <c r="K65" t="e">
        <f>VLOOKUP(A65,Final!B:E,4,FALSE)</f>
        <v>#N/A</v>
      </c>
    </row>
    <row r="66" spans="2:11" ht="20" hidden="1" customHeight="1" x14ac:dyDescent="0.25">
      <c r="B66" t="str">
        <f t="shared" ref="B66:B121" si="9">IF($A66&lt;&gt;"",VLOOKUP($A66,Alla_anmälda,5,FALSE),"")</f>
        <v/>
      </c>
      <c r="C66" s="37" t="e">
        <f>VLOOKUP(A66,'Försök 1'!B:F,4,FALSE)</f>
        <v>#N/A</v>
      </c>
      <c r="D66" s="34" t="e">
        <f>VLOOKUP(A66,'Försök 1'!B:F,5,FALSE)</f>
        <v>#N/A</v>
      </c>
      <c r="E66" s="37" t="e">
        <f>VLOOKUP(A66,'Försök 2'!B:F,4,FALSE)</f>
        <v>#N/A</v>
      </c>
      <c r="F66" s="34" t="e">
        <f>VLOOKUP(A66,'Försök 2'!B:F,5,FALSE)</f>
        <v>#N/A</v>
      </c>
      <c r="G66" s="38" t="e">
        <f t="shared" ref="G66:G121" si="10">C66+E66</f>
        <v>#N/A</v>
      </c>
      <c r="H66" s="36" t="e">
        <f t="shared" ref="H66:H121" si="11">D66+F66</f>
        <v>#N/A</v>
      </c>
      <c r="J66" s="37" t="e">
        <f>VLOOKUP(A66,Final!B:E,3,FALSE)</f>
        <v>#N/A</v>
      </c>
      <c r="K66" t="e">
        <f>VLOOKUP(A66,Final!B:E,4,FALSE)</f>
        <v>#N/A</v>
      </c>
    </row>
    <row r="67" spans="2:11" ht="20" hidden="1" customHeight="1" x14ac:dyDescent="0.25">
      <c r="B67" t="str">
        <f t="shared" si="9"/>
        <v/>
      </c>
      <c r="C67" s="37" t="e">
        <f>VLOOKUP(A67,'Försök 1'!B:F,4,FALSE)</f>
        <v>#N/A</v>
      </c>
      <c r="D67" s="34" t="e">
        <f>VLOOKUP(A67,'Försök 1'!B:F,5,FALSE)</f>
        <v>#N/A</v>
      </c>
      <c r="E67" s="37" t="e">
        <f>VLOOKUP(A67,'Försök 2'!B:F,4,FALSE)</f>
        <v>#N/A</v>
      </c>
      <c r="F67" s="34" t="e">
        <f>VLOOKUP(A67,'Försök 2'!B:F,5,FALSE)</f>
        <v>#N/A</v>
      </c>
      <c r="G67" s="38" t="e">
        <f t="shared" si="10"/>
        <v>#N/A</v>
      </c>
      <c r="H67" s="36" t="e">
        <f t="shared" si="11"/>
        <v>#N/A</v>
      </c>
      <c r="J67" s="37" t="e">
        <f>VLOOKUP(A67,Final!B:E,3,FALSE)</f>
        <v>#N/A</v>
      </c>
      <c r="K67" t="e">
        <f>VLOOKUP(A67,Final!B:E,4,FALSE)</f>
        <v>#N/A</v>
      </c>
    </row>
    <row r="68" spans="2:11" ht="20" hidden="1" customHeight="1" x14ac:dyDescent="0.25">
      <c r="B68" t="str">
        <f t="shared" si="9"/>
        <v/>
      </c>
      <c r="C68" s="37" t="e">
        <f>VLOOKUP(A68,'Försök 1'!B:F,4,FALSE)</f>
        <v>#N/A</v>
      </c>
      <c r="D68" s="34" t="e">
        <f>VLOOKUP(A68,'Försök 1'!B:F,5,FALSE)</f>
        <v>#N/A</v>
      </c>
      <c r="E68" s="37" t="e">
        <f>VLOOKUP(A68,'Försök 2'!B:F,4,FALSE)</f>
        <v>#N/A</v>
      </c>
      <c r="F68" s="34" t="e">
        <f>VLOOKUP(A68,'Försök 2'!B:F,5,FALSE)</f>
        <v>#N/A</v>
      </c>
      <c r="G68" s="38" t="e">
        <f t="shared" si="10"/>
        <v>#N/A</v>
      </c>
      <c r="H68" s="36" t="e">
        <f t="shared" si="11"/>
        <v>#N/A</v>
      </c>
      <c r="J68" s="37" t="e">
        <f>VLOOKUP(A68,Final!B:E,3,FALSE)</f>
        <v>#N/A</v>
      </c>
      <c r="K68" t="e">
        <f>VLOOKUP(A68,Final!B:E,4,FALSE)</f>
        <v>#N/A</v>
      </c>
    </row>
    <row r="69" spans="2:11" ht="20" hidden="1" customHeight="1" x14ac:dyDescent="0.25">
      <c r="B69" t="str">
        <f t="shared" si="9"/>
        <v/>
      </c>
      <c r="C69" s="37" t="e">
        <f>VLOOKUP(A69,'Försök 1'!B:F,4,FALSE)</f>
        <v>#N/A</v>
      </c>
      <c r="D69" s="34" t="e">
        <f>VLOOKUP(A69,'Försök 1'!B:F,5,FALSE)</f>
        <v>#N/A</v>
      </c>
      <c r="E69" s="37" t="e">
        <f>VLOOKUP(A69,'Försök 2'!B:F,4,FALSE)</f>
        <v>#N/A</v>
      </c>
      <c r="F69" s="34" t="e">
        <f>VLOOKUP(A69,'Försök 2'!B:F,5,FALSE)</f>
        <v>#N/A</v>
      </c>
      <c r="G69" s="38" t="e">
        <f t="shared" si="10"/>
        <v>#N/A</v>
      </c>
      <c r="H69" s="36" t="e">
        <f t="shared" si="11"/>
        <v>#N/A</v>
      </c>
      <c r="J69" s="37" t="e">
        <f>VLOOKUP(A69,Final!B:E,3,FALSE)</f>
        <v>#N/A</v>
      </c>
      <c r="K69" t="e">
        <f>VLOOKUP(A69,Final!B:E,4,FALSE)</f>
        <v>#N/A</v>
      </c>
    </row>
    <row r="70" spans="2:11" ht="20" hidden="1" customHeight="1" x14ac:dyDescent="0.25">
      <c r="B70" t="str">
        <f t="shared" si="9"/>
        <v/>
      </c>
      <c r="C70" s="37" t="e">
        <f>VLOOKUP(A70,'Försök 1'!B:F,4,FALSE)</f>
        <v>#N/A</v>
      </c>
      <c r="D70" s="34" t="e">
        <f>VLOOKUP(A70,'Försök 1'!B:F,5,FALSE)</f>
        <v>#N/A</v>
      </c>
      <c r="E70" s="37" t="e">
        <f>VLOOKUP(A70,'Försök 2'!B:F,4,FALSE)</f>
        <v>#N/A</v>
      </c>
      <c r="F70" s="34" t="e">
        <f>VLOOKUP(A70,'Försök 2'!B:F,5,FALSE)</f>
        <v>#N/A</v>
      </c>
      <c r="G70" s="38" t="e">
        <f t="shared" si="10"/>
        <v>#N/A</v>
      </c>
      <c r="H70" s="36" t="e">
        <f t="shared" si="11"/>
        <v>#N/A</v>
      </c>
      <c r="J70" s="37" t="e">
        <f>VLOOKUP(A70,Final!B:E,3,FALSE)</f>
        <v>#N/A</v>
      </c>
      <c r="K70" t="e">
        <f>VLOOKUP(A70,Final!B:E,4,FALSE)</f>
        <v>#N/A</v>
      </c>
    </row>
    <row r="71" spans="2:11" ht="20" hidden="1" customHeight="1" x14ac:dyDescent="0.25">
      <c r="B71" t="str">
        <f t="shared" si="9"/>
        <v/>
      </c>
      <c r="C71" s="37" t="e">
        <f>VLOOKUP(A71,'Försök 1'!B:F,4,FALSE)</f>
        <v>#N/A</v>
      </c>
      <c r="D71" s="34" t="e">
        <f>VLOOKUP(A71,'Försök 1'!B:F,5,FALSE)</f>
        <v>#N/A</v>
      </c>
      <c r="E71" s="37" t="e">
        <f>VLOOKUP(A71,'Försök 2'!B:F,4,FALSE)</f>
        <v>#N/A</v>
      </c>
      <c r="F71" s="34" t="e">
        <f>VLOOKUP(A71,'Försök 2'!B:F,5,FALSE)</f>
        <v>#N/A</v>
      </c>
      <c r="G71" s="38" t="e">
        <f t="shared" si="10"/>
        <v>#N/A</v>
      </c>
      <c r="H71" s="36" t="e">
        <f t="shared" si="11"/>
        <v>#N/A</v>
      </c>
      <c r="J71" s="37" t="e">
        <f>VLOOKUP(A71,Final!B:E,3,FALSE)</f>
        <v>#N/A</v>
      </c>
      <c r="K71" t="e">
        <f>VLOOKUP(A71,Final!B:E,4,FALSE)</f>
        <v>#N/A</v>
      </c>
    </row>
    <row r="72" spans="2:11" ht="20" hidden="1" customHeight="1" x14ac:dyDescent="0.25">
      <c r="B72" t="str">
        <f t="shared" si="9"/>
        <v/>
      </c>
      <c r="C72" s="37" t="e">
        <f>VLOOKUP(A72,'Försök 1'!B:F,4,FALSE)</f>
        <v>#N/A</v>
      </c>
      <c r="D72" s="34" t="e">
        <f>VLOOKUP(A72,'Försök 1'!B:F,5,FALSE)</f>
        <v>#N/A</v>
      </c>
      <c r="E72" s="37" t="e">
        <f>VLOOKUP(A72,'Försök 2'!B:F,4,FALSE)</f>
        <v>#N/A</v>
      </c>
      <c r="F72" s="34" t="e">
        <f>VLOOKUP(A72,'Försök 2'!B:F,5,FALSE)</f>
        <v>#N/A</v>
      </c>
      <c r="G72" s="38" t="e">
        <f t="shared" si="10"/>
        <v>#N/A</v>
      </c>
      <c r="H72" s="36" t="e">
        <f t="shared" si="11"/>
        <v>#N/A</v>
      </c>
      <c r="J72" s="37" t="e">
        <f>VLOOKUP(A72,Final!B:E,3,FALSE)</f>
        <v>#N/A</v>
      </c>
      <c r="K72" t="e">
        <f>VLOOKUP(A72,Final!B:E,4,FALSE)</f>
        <v>#N/A</v>
      </c>
    </row>
    <row r="73" spans="2:11" ht="20" hidden="1" customHeight="1" x14ac:dyDescent="0.25">
      <c r="B73" t="str">
        <f t="shared" si="9"/>
        <v/>
      </c>
      <c r="C73" s="37" t="e">
        <f>VLOOKUP(A73,'Försök 1'!B:F,4,FALSE)</f>
        <v>#N/A</v>
      </c>
      <c r="D73" s="34" t="e">
        <f>VLOOKUP(A73,'Försök 1'!B:F,5,FALSE)</f>
        <v>#N/A</v>
      </c>
      <c r="E73" s="37" t="e">
        <f>VLOOKUP(A73,'Försök 2'!B:F,4,FALSE)</f>
        <v>#N/A</v>
      </c>
      <c r="F73" s="34" t="e">
        <f>VLOOKUP(A73,'Försök 2'!B:F,5,FALSE)</f>
        <v>#N/A</v>
      </c>
      <c r="G73" s="38" t="e">
        <f t="shared" si="10"/>
        <v>#N/A</v>
      </c>
      <c r="H73" s="36" t="e">
        <f t="shared" si="11"/>
        <v>#N/A</v>
      </c>
      <c r="J73" s="37" t="e">
        <f>VLOOKUP(A73,Final!B:E,3,FALSE)</f>
        <v>#N/A</v>
      </c>
      <c r="K73" t="e">
        <f>VLOOKUP(A73,Final!B:E,4,FALSE)</f>
        <v>#N/A</v>
      </c>
    </row>
    <row r="74" spans="2:11" ht="20" hidden="1" customHeight="1" x14ac:dyDescent="0.25">
      <c r="B74" t="str">
        <f t="shared" si="9"/>
        <v/>
      </c>
      <c r="C74" s="37" t="e">
        <f>VLOOKUP(A74,'Försök 1'!B:F,4,FALSE)</f>
        <v>#N/A</v>
      </c>
      <c r="D74" s="34" t="e">
        <f>VLOOKUP(A74,'Försök 1'!B:F,5,FALSE)</f>
        <v>#N/A</v>
      </c>
      <c r="E74" s="37" t="e">
        <f>VLOOKUP(A74,'Försök 2'!B:F,4,FALSE)</f>
        <v>#N/A</v>
      </c>
      <c r="F74" s="34" t="e">
        <f>VLOOKUP(A74,'Försök 2'!B:F,5,FALSE)</f>
        <v>#N/A</v>
      </c>
      <c r="G74" s="38" t="e">
        <f t="shared" si="10"/>
        <v>#N/A</v>
      </c>
      <c r="H74" s="36" t="e">
        <f t="shared" si="11"/>
        <v>#N/A</v>
      </c>
      <c r="J74" s="37" t="e">
        <f>VLOOKUP(A74,Final!B:E,3,FALSE)</f>
        <v>#N/A</v>
      </c>
      <c r="K74" t="e">
        <f>VLOOKUP(A74,Final!B:E,4,FALSE)</f>
        <v>#N/A</v>
      </c>
    </row>
    <row r="75" spans="2:11" ht="20" hidden="1" customHeight="1" x14ac:dyDescent="0.25">
      <c r="B75" t="str">
        <f t="shared" si="9"/>
        <v/>
      </c>
      <c r="C75" s="37" t="e">
        <f>VLOOKUP(A75,'Försök 1'!B:F,4,FALSE)</f>
        <v>#N/A</v>
      </c>
      <c r="D75" s="34" t="e">
        <f>VLOOKUP(A75,'Försök 1'!B:F,5,FALSE)</f>
        <v>#N/A</v>
      </c>
      <c r="E75" s="37" t="e">
        <f>VLOOKUP(A75,'Försök 2'!B:F,4,FALSE)</f>
        <v>#N/A</v>
      </c>
      <c r="F75" s="34" t="e">
        <f>VLOOKUP(A75,'Försök 2'!B:F,5,FALSE)</f>
        <v>#N/A</v>
      </c>
      <c r="G75" s="38" t="e">
        <f t="shared" si="10"/>
        <v>#N/A</v>
      </c>
      <c r="H75" s="36" t="e">
        <f t="shared" si="11"/>
        <v>#N/A</v>
      </c>
      <c r="J75" s="37" t="e">
        <f>VLOOKUP(A75,Final!B:E,3,FALSE)</f>
        <v>#N/A</v>
      </c>
      <c r="K75" t="e">
        <f>VLOOKUP(A75,Final!B:E,4,FALSE)</f>
        <v>#N/A</v>
      </c>
    </row>
    <row r="76" spans="2:11" ht="20" hidden="1" customHeight="1" x14ac:dyDescent="0.25">
      <c r="B76" t="str">
        <f t="shared" si="9"/>
        <v/>
      </c>
      <c r="C76" s="37" t="e">
        <f>VLOOKUP(A76,'Försök 1'!B:F,4,FALSE)</f>
        <v>#N/A</v>
      </c>
      <c r="D76" s="34" t="e">
        <f>VLOOKUP(A76,'Försök 1'!B:F,5,FALSE)</f>
        <v>#N/A</v>
      </c>
      <c r="E76" s="37" t="e">
        <f>VLOOKUP(A76,'Försök 2'!B:F,4,FALSE)</f>
        <v>#N/A</v>
      </c>
      <c r="F76" s="34" t="e">
        <f>VLOOKUP(A76,'Försök 2'!B:F,5,FALSE)</f>
        <v>#N/A</v>
      </c>
      <c r="G76" s="38" t="e">
        <f t="shared" si="10"/>
        <v>#N/A</v>
      </c>
      <c r="H76" s="36" t="e">
        <f t="shared" si="11"/>
        <v>#N/A</v>
      </c>
      <c r="J76" s="37" t="e">
        <f>VLOOKUP(A76,Final!B:E,3,FALSE)</f>
        <v>#N/A</v>
      </c>
      <c r="K76" t="e">
        <f>VLOOKUP(A76,Final!B:E,4,FALSE)</f>
        <v>#N/A</v>
      </c>
    </row>
    <row r="77" spans="2:11" ht="20" hidden="1" customHeight="1" x14ac:dyDescent="0.25">
      <c r="B77" t="str">
        <f t="shared" si="9"/>
        <v/>
      </c>
      <c r="C77" s="37" t="e">
        <f>VLOOKUP(A77,'Försök 1'!B:F,4,FALSE)</f>
        <v>#N/A</v>
      </c>
      <c r="D77" s="34" t="e">
        <f>VLOOKUP(A77,'Försök 1'!B:F,5,FALSE)</f>
        <v>#N/A</v>
      </c>
      <c r="E77" s="37" t="e">
        <f>VLOOKUP(A77,'Försök 2'!B:F,4,FALSE)</f>
        <v>#N/A</v>
      </c>
      <c r="F77" s="34" t="e">
        <f>VLOOKUP(A77,'Försök 2'!B:F,5,FALSE)</f>
        <v>#N/A</v>
      </c>
      <c r="G77" s="38" t="e">
        <f t="shared" si="10"/>
        <v>#N/A</v>
      </c>
      <c r="H77" s="36" t="e">
        <f t="shared" si="11"/>
        <v>#N/A</v>
      </c>
      <c r="J77" s="37" t="e">
        <f>VLOOKUP(A77,Final!B:E,3,FALSE)</f>
        <v>#N/A</v>
      </c>
      <c r="K77" t="e">
        <f>VLOOKUP(A77,Final!B:E,4,FALSE)</f>
        <v>#N/A</v>
      </c>
    </row>
    <row r="78" spans="2:11" ht="20" hidden="1" customHeight="1" x14ac:dyDescent="0.25">
      <c r="B78" t="str">
        <f t="shared" si="9"/>
        <v/>
      </c>
      <c r="C78" s="37" t="e">
        <f>VLOOKUP(A78,'Försök 1'!B:F,4,FALSE)</f>
        <v>#N/A</v>
      </c>
      <c r="D78" s="34" t="e">
        <f>VLOOKUP(A78,'Försök 1'!B:F,5,FALSE)</f>
        <v>#N/A</v>
      </c>
      <c r="E78" s="37" t="e">
        <f>VLOOKUP(A78,'Försök 2'!B:F,4,FALSE)</f>
        <v>#N/A</v>
      </c>
      <c r="F78" s="34" t="e">
        <f>VLOOKUP(A78,'Försök 2'!B:F,5,FALSE)</f>
        <v>#N/A</v>
      </c>
      <c r="G78" s="38" t="e">
        <f t="shared" si="10"/>
        <v>#N/A</v>
      </c>
      <c r="H78" s="36" t="e">
        <f t="shared" si="11"/>
        <v>#N/A</v>
      </c>
      <c r="J78" s="37" t="e">
        <f>VLOOKUP(A78,Final!B:E,3,FALSE)</f>
        <v>#N/A</v>
      </c>
      <c r="K78" t="e">
        <f>VLOOKUP(A78,Final!B:E,4,FALSE)</f>
        <v>#N/A</v>
      </c>
    </row>
    <row r="79" spans="2:11" ht="20" hidden="1" customHeight="1" x14ac:dyDescent="0.25">
      <c r="B79" t="str">
        <f t="shared" si="9"/>
        <v/>
      </c>
      <c r="C79" s="37" t="e">
        <f>VLOOKUP(A79,'Försök 1'!B:F,4,FALSE)</f>
        <v>#N/A</v>
      </c>
      <c r="D79" s="34" t="e">
        <f>VLOOKUP(A79,'Försök 1'!B:F,5,FALSE)</f>
        <v>#N/A</v>
      </c>
      <c r="E79" s="37" t="e">
        <f>VLOOKUP(A79,'Försök 2'!B:F,4,FALSE)</f>
        <v>#N/A</v>
      </c>
      <c r="F79" s="34" t="e">
        <f>VLOOKUP(A79,'Försök 2'!B:F,5,FALSE)</f>
        <v>#N/A</v>
      </c>
      <c r="G79" s="38" t="e">
        <f t="shared" si="10"/>
        <v>#N/A</v>
      </c>
      <c r="H79" s="36" t="e">
        <f t="shared" si="11"/>
        <v>#N/A</v>
      </c>
      <c r="J79" s="37" t="e">
        <f>VLOOKUP(A79,Final!B:E,3,FALSE)</f>
        <v>#N/A</v>
      </c>
      <c r="K79" t="e">
        <f>VLOOKUP(A79,Final!B:E,4,FALSE)</f>
        <v>#N/A</v>
      </c>
    </row>
    <row r="80" spans="2:11" ht="20" hidden="1" customHeight="1" x14ac:dyDescent="0.25">
      <c r="B80" t="str">
        <f t="shared" si="9"/>
        <v/>
      </c>
      <c r="C80" s="37" t="e">
        <f>VLOOKUP(A80,'Försök 1'!B:F,4,FALSE)</f>
        <v>#N/A</v>
      </c>
      <c r="D80" s="34" t="e">
        <f>VLOOKUP(A80,'Försök 1'!B:F,5,FALSE)</f>
        <v>#N/A</v>
      </c>
      <c r="E80" s="37" t="e">
        <f>VLOOKUP(A80,'Försök 2'!B:F,4,FALSE)</f>
        <v>#N/A</v>
      </c>
      <c r="F80" s="34" t="e">
        <f>VLOOKUP(A80,'Försök 2'!B:F,5,FALSE)</f>
        <v>#N/A</v>
      </c>
      <c r="G80" s="38" t="e">
        <f t="shared" si="10"/>
        <v>#N/A</v>
      </c>
      <c r="H80" s="36" t="e">
        <f t="shared" si="11"/>
        <v>#N/A</v>
      </c>
      <c r="J80" s="37" t="e">
        <f>VLOOKUP(A80,Final!B:E,3,FALSE)</f>
        <v>#N/A</v>
      </c>
      <c r="K80" t="e">
        <f>VLOOKUP(A80,Final!B:E,4,FALSE)</f>
        <v>#N/A</v>
      </c>
    </row>
    <row r="81" spans="2:11" ht="20" hidden="1" customHeight="1" x14ac:dyDescent="0.25">
      <c r="B81" t="str">
        <f t="shared" si="9"/>
        <v/>
      </c>
      <c r="C81" s="37" t="e">
        <f>VLOOKUP(A81,'Försök 1'!B:F,4,FALSE)</f>
        <v>#N/A</v>
      </c>
      <c r="D81" s="34" t="e">
        <f>VLOOKUP(A81,'Försök 1'!B:F,5,FALSE)</f>
        <v>#N/A</v>
      </c>
      <c r="E81" s="37" t="e">
        <f>VLOOKUP(A81,'Försök 2'!B:F,4,FALSE)</f>
        <v>#N/A</v>
      </c>
      <c r="F81" s="34" t="e">
        <f>VLOOKUP(A81,'Försök 2'!B:F,5,FALSE)</f>
        <v>#N/A</v>
      </c>
      <c r="G81" s="38" t="e">
        <f t="shared" si="10"/>
        <v>#N/A</v>
      </c>
      <c r="H81" s="36" t="e">
        <f t="shared" si="11"/>
        <v>#N/A</v>
      </c>
      <c r="J81" s="37" t="e">
        <f>VLOOKUP(A81,Final!B:E,3,FALSE)</f>
        <v>#N/A</v>
      </c>
      <c r="K81" t="e">
        <f>VLOOKUP(A81,Final!B:E,4,FALSE)</f>
        <v>#N/A</v>
      </c>
    </row>
    <row r="82" spans="2:11" ht="20" hidden="1" customHeight="1" x14ac:dyDescent="0.25">
      <c r="B82" t="str">
        <f t="shared" si="9"/>
        <v/>
      </c>
      <c r="C82" s="37" t="e">
        <f>VLOOKUP(A82,'Försök 1'!B:F,4,FALSE)</f>
        <v>#N/A</v>
      </c>
      <c r="D82" s="34" t="e">
        <f>VLOOKUP(A82,'Försök 1'!B:F,5,FALSE)</f>
        <v>#N/A</v>
      </c>
      <c r="E82" s="37" t="e">
        <f>VLOOKUP(A82,'Försök 2'!B:F,4,FALSE)</f>
        <v>#N/A</v>
      </c>
      <c r="F82" s="34" t="e">
        <f>VLOOKUP(A82,'Försök 2'!B:F,5,FALSE)</f>
        <v>#N/A</v>
      </c>
      <c r="G82" s="38" t="e">
        <f t="shared" si="10"/>
        <v>#N/A</v>
      </c>
      <c r="H82" s="36" t="e">
        <f t="shared" si="11"/>
        <v>#N/A</v>
      </c>
      <c r="J82" s="37" t="e">
        <f>VLOOKUP(A82,Final!B:E,3,FALSE)</f>
        <v>#N/A</v>
      </c>
      <c r="K82" t="e">
        <f>VLOOKUP(A82,Final!B:E,4,FALSE)</f>
        <v>#N/A</v>
      </c>
    </row>
    <row r="83" spans="2:11" ht="20" hidden="1" customHeight="1" x14ac:dyDescent="0.25">
      <c r="B83" t="str">
        <f t="shared" si="9"/>
        <v/>
      </c>
      <c r="C83" s="37" t="e">
        <f>VLOOKUP(A83,'Försök 1'!B:F,4,FALSE)</f>
        <v>#N/A</v>
      </c>
      <c r="D83" s="34" t="e">
        <f>VLOOKUP(A83,'Försök 1'!B:F,5,FALSE)</f>
        <v>#N/A</v>
      </c>
      <c r="E83" s="37" t="e">
        <f>VLOOKUP(A83,'Försök 2'!B:F,4,FALSE)</f>
        <v>#N/A</v>
      </c>
      <c r="F83" s="34" t="e">
        <f>VLOOKUP(A83,'Försök 2'!B:F,5,FALSE)</f>
        <v>#N/A</v>
      </c>
      <c r="G83" s="38" t="e">
        <f t="shared" si="10"/>
        <v>#N/A</v>
      </c>
      <c r="H83" s="36" t="e">
        <f t="shared" si="11"/>
        <v>#N/A</v>
      </c>
      <c r="J83" s="37" t="e">
        <f>VLOOKUP(A83,Final!B:E,3,FALSE)</f>
        <v>#N/A</v>
      </c>
      <c r="K83" t="e">
        <f>VLOOKUP(A83,Final!B:E,4,FALSE)</f>
        <v>#N/A</v>
      </c>
    </row>
    <row r="84" spans="2:11" ht="20" hidden="1" customHeight="1" x14ac:dyDescent="0.25">
      <c r="B84" t="str">
        <f t="shared" si="9"/>
        <v/>
      </c>
      <c r="C84" s="37" t="e">
        <f>VLOOKUP(A84,'Försök 1'!B:F,4,FALSE)</f>
        <v>#N/A</v>
      </c>
      <c r="D84" s="34" t="e">
        <f>VLOOKUP(A84,'Försök 1'!B:F,5,FALSE)</f>
        <v>#N/A</v>
      </c>
      <c r="E84" s="37" t="e">
        <f>VLOOKUP(A84,'Försök 2'!B:F,4,FALSE)</f>
        <v>#N/A</v>
      </c>
      <c r="F84" s="34" t="e">
        <f>VLOOKUP(A84,'Försök 2'!B:F,5,FALSE)</f>
        <v>#N/A</v>
      </c>
      <c r="G84" s="38" t="e">
        <f t="shared" si="10"/>
        <v>#N/A</v>
      </c>
      <c r="H84" s="36" t="e">
        <f t="shared" si="11"/>
        <v>#N/A</v>
      </c>
      <c r="J84" s="37" t="e">
        <f>VLOOKUP(A84,Final!B:E,3,FALSE)</f>
        <v>#N/A</v>
      </c>
      <c r="K84" t="e">
        <f>VLOOKUP(A84,Final!B:E,4,FALSE)</f>
        <v>#N/A</v>
      </c>
    </row>
    <row r="85" spans="2:11" ht="20" hidden="1" customHeight="1" x14ac:dyDescent="0.25">
      <c r="B85" t="str">
        <f t="shared" si="9"/>
        <v/>
      </c>
      <c r="C85" s="37" t="e">
        <f>VLOOKUP(A85,'Försök 1'!B:F,4,FALSE)</f>
        <v>#N/A</v>
      </c>
      <c r="D85" s="34" t="e">
        <f>VLOOKUP(A85,'Försök 1'!B:F,5,FALSE)</f>
        <v>#N/A</v>
      </c>
      <c r="E85" s="37" t="e">
        <f>VLOOKUP(A85,'Försök 2'!B:F,4,FALSE)</f>
        <v>#N/A</v>
      </c>
      <c r="F85" s="34" t="e">
        <f>VLOOKUP(A85,'Försök 2'!B:F,5,FALSE)</f>
        <v>#N/A</v>
      </c>
      <c r="G85" s="38" t="e">
        <f t="shared" si="10"/>
        <v>#N/A</v>
      </c>
      <c r="H85" s="36" t="e">
        <f t="shared" si="11"/>
        <v>#N/A</v>
      </c>
      <c r="J85" s="37" t="e">
        <f>VLOOKUP(A85,Final!B:E,3,FALSE)</f>
        <v>#N/A</v>
      </c>
      <c r="K85" t="e">
        <f>VLOOKUP(A85,Final!B:E,4,FALSE)</f>
        <v>#N/A</v>
      </c>
    </row>
    <row r="86" spans="2:11" ht="20" hidden="1" customHeight="1" x14ac:dyDescent="0.25">
      <c r="B86" t="str">
        <f t="shared" si="9"/>
        <v/>
      </c>
      <c r="C86" s="37" t="e">
        <f>VLOOKUP(A86,'Försök 1'!B:F,4,FALSE)</f>
        <v>#N/A</v>
      </c>
      <c r="D86" s="34" t="e">
        <f>VLOOKUP(A86,'Försök 1'!B:F,5,FALSE)</f>
        <v>#N/A</v>
      </c>
      <c r="E86" s="37" t="e">
        <f>VLOOKUP(A86,'Försök 2'!B:F,4,FALSE)</f>
        <v>#N/A</v>
      </c>
      <c r="F86" s="34" t="e">
        <f>VLOOKUP(A86,'Försök 2'!B:F,5,FALSE)</f>
        <v>#N/A</v>
      </c>
      <c r="G86" s="38" t="e">
        <f t="shared" si="10"/>
        <v>#N/A</v>
      </c>
      <c r="H86" s="36" t="e">
        <f t="shared" si="11"/>
        <v>#N/A</v>
      </c>
      <c r="J86" s="37" t="e">
        <f>VLOOKUP(A86,Final!B:E,3,FALSE)</f>
        <v>#N/A</v>
      </c>
      <c r="K86" t="e">
        <f>VLOOKUP(A86,Final!B:E,4,FALSE)</f>
        <v>#N/A</v>
      </c>
    </row>
    <row r="87" spans="2:11" ht="20" hidden="1" customHeight="1" x14ac:dyDescent="0.25">
      <c r="B87" t="str">
        <f t="shared" si="9"/>
        <v/>
      </c>
      <c r="C87" s="37" t="e">
        <f>VLOOKUP(A87,'Försök 1'!B:F,4,FALSE)</f>
        <v>#N/A</v>
      </c>
      <c r="D87" s="34" t="e">
        <f>VLOOKUP(A87,'Försök 1'!B:F,5,FALSE)</f>
        <v>#N/A</v>
      </c>
      <c r="E87" s="37" t="e">
        <f>VLOOKUP(A87,'Försök 2'!B:F,4,FALSE)</f>
        <v>#N/A</v>
      </c>
      <c r="F87" s="34" t="e">
        <f>VLOOKUP(A87,'Försök 2'!B:F,5,FALSE)</f>
        <v>#N/A</v>
      </c>
      <c r="G87" s="38" t="e">
        <f t="shared" si="10"/>
        <v>#N/A</v>
      </c>
      <c r="H87" s="36" t="e">
        <f t="shared" si="11"/>
        <v>#N/A</v>
      </c>
      <c r="J87" s="37" t="e">
        <f>VLOOKUP(A87,Final!B:E,3,FALSE)</f>
        <v>#N/A</v>
      </c>
      <c r="K87" t="e">
        <f>VLOOKUP(A87,Final!B:E,4,FALSE)</f>
        <v>#N/A</v>
      </c>
    </row>
    <row r="88" spans="2:11" ht="20" hidden="1" customHeight="1" x14ac:dyDescent="0.25">
      <c r="B88" t="str">
        <f t="shared" si="9"/>
        <v/>
      </c>
      <c r="C88" s="37" t="e">
        <f>VLOOKUP(A88,'Försök 1'!B:F,4,FALSE)</f>
        <v>#N/A</v>
      </c>
      <c r="D88" s="34" t="e">
        <f>VLOOKUP(A88,'Försök 1'!B:F,5,FALSE)</f>
        <v>#N/A</v>
      </c>
      <c r="E88" s="37" t="e">
        <f>VLOOKUP(A88,'Försök 2'!B:F,4,FALSE)</f>
        <v>#N/A</v>
      </c>
      <c r="F88" s="34" t="e">
        <f>VLOOKUP(A88,'Försök 2'!B:F,5,FALSE)</f>
        <v>#N/A</v>
      </c>
      <c r="G88" s="38" t="e">
        <f t="shared" si="10"/>
        <v>#N/A</v>
      </c>
      <c r="H88" s="36" t="e">
        <f t="shared" si="11"/>
        <v>#N/A</v>
      </c>
      <c r="J88" s="37" t="e">
        <f>VLOOKUP(A88,Final!B:E,3,FALSE)</f>
        <v>#N/A</v>
      </c>
      <c r="K88" t="e">
        <f>VLOOKUP(A88,Final!B:E,4,FALSE)</f>
        <v>#N/A</v>
      </c>
    </row>
    <row r="89" spans="2:11" ht="20" hidden="1" customHeight="1" x14ac:dyDescent="0.25">
      <c r="B89" t="str">
        <f t="shared" si="9"/>
        <v/>
      </c>
      <c r="C89" s="37" t="e">
        <f>VLOOKUP(A89,'Försök 1'!B:F,4,FALSE)</f>
        <v>#N/A</v>
      </c>
      <c r="D89" s="34" t="e">
        <f>VLOOKUP(A89,'Försök 1'!B:F,5,FALSE)</f>
        <v>#N/A</v>
      </c>
      <c r="E89" s="37" t="e">
        <f>VLOOKUP(A89,'Försök 2'!B:F,4,FALSE)</f>
        <v>#N/A</v>
      </c>
      <c r="F89" s="34" t="e">
        <f>VLOOKUP(A89,'Försök 2'!B:F,5,FALSE)</f>
        <v>#N/A</v>
      </c>
      <c r="G89" s="38" t="e">
        <f t="shared" si="10"/>
        <v>#N/A</v>
      </c>
      <c r="H89" s="36" t="e">
        <f t="shared" si="11"/>
        <v>#N/A</v>
      </c>
      <c r="J89" s="37" t="e">
        <f>VLOOKUP(A89,Final!B:E,3,FALSE)</f>
        <v>#N/A</v>
      </c>
      <c r="K89" t="e">
        <f>VLOOKUP(A89,Final!B:E,4,FALSE)</f>
        <v>#N/A</v>
      </c>
    </row>
    <row r="90" spans="2:11" ht="20" hidden="1" customHeight="1" x14ac:dyDescent="0.25">
      <c r="B90" t="str">
        <f t="shared" si="9"/>
        <v/>
      </c>
      <c r="C90" s="37" t="e">
        <f>VLOOKUP(A90,'Försök 1'!B:F,4,FALSE)</f>
        <v>#N/A</v>
      </c>
      <c r="D90" s="34" t="e">
        <f>VLOOKUP(A90,'Försök 1'!B:F,5,FALSE)</f>
        <v>#N/A</v>
      </c>
      <c r="E90" s="37" t="e">
        <f>VLOOKUP(A90,'Försök 2'!B:F,4,FALSE)</f>
        <v>#N/A</v>
      </c>
      <c r="F90" s="34" t="e">
        <f>VLOOKUP(A90,'Försök 2'!B:F,5,FALSE)</f>
        <v>#N/A</v>
      </c>
      <c r="G90" s="38" t="e">
        <f t="shared" si="10"/>
        <v>#N/A</v>
      </c>
      <c r="H90" s="36" t="e">
        <f t="shared" si="11"/>
        <v>#N/A</v>
      </c>
      <c r="J90" s="37" t="e">
        <f>VLOOKUP(A90,Final!B:E,3,FALSE)</f>
        <v>#N/A</v>
      </c>
      <c r="K90" t="e">
        <f>VLOOKUP(A90,Final!B:E,4,FALSE)</f>
        <v>#N/A</v>
      </c>
    </row>
    <row r="91" spans="2:11" ht="20" hidden="1" customHeight="1" x14ac:dyDescent="0.25">
      <c r="B91" t="str">
        <f t="shared" si="9"/>
        <v/>
      </c>
      <c r="C91" s="37" t="e">
        <f>VLOOKUP(A91,'Försök 1'!B:F,4,FALSE)</f>
        <v>#N/A</v>
      </c>
      <c r="D91" s="34" t="e">
        <f>VLOOKUP(A91,'Försök 1'!B:F,5,FALSE)</f>
        <v>#N/A</v>
      </c>
      <c r="E91" s="37" t="e">
        <f>VLOOKUP(A91,'Försök 2'!B:F,4,FALSE)</f>
        <v>#N/A</v>
      </c>
      <c r="F91" s="34" t="e">
        <f>VLOOKUP(A91,'Försök 2'!B:F,5,FALSE)</f>
        <v>#N/A</v>
      </c>
      <c r="G91" s="38" t="e">
        <f t="shared" si="10"/>
        <v>#N/A</v>
      </c>
      <c r="H91" s="36" t="e">
        <f t="shared" si="11"/>
        <v>#N/A</v>
      </c>
      <c r="J91" s="37" t="e">
        <f>VLOOKUP(A91,Final!B:E,3,FALSE)</f>
        <v>#N/A</v>
      </c>
      <c r="K91" t="e">
        <f>VLOOKUP(A91,Final!B:E,4,FALSE)</f>
        <v>#N/A</v>
      </c>
    </row>
    <row r="92" spans="2:11" ht="20" hidden="1" customHeight="1" x14ac:dyDescent="0.25">
      <c r="B92" t="str">
        <f t="shared" si="9"/>
        <v/>
      </c>
      <c r="C92" s="37" t="e">
        <f>VLOOKUP(A92,'Försök 1'!B:F,4,FALSE)</f>
        <v>#N/A</v>
      </c>
      <c r="D92" s="34" t="e">
        <f>VLOOKUP(A92,'Försök 1'!B:F,5,FALSE)</f>
        <v>#N/A</v>
      </c>
      <c r="E92" s="37" t="e">
        <f>VLOOKUP(A92,'Försök 2'!B:F,4,FALSE)</f>
        <v>#N/A</v>
      </c>
      <c r="F92" s="34" t="e">
        <f>VLOOKUP(A92,'Försök 2'!B:F,5,FALSE)</f>
        <v>#N/A</v>
      </c>
      <c r="G92" s="38" t="e">
        <f t="shared" si="10"/>
        <v>#N/A</v>
      </c>
      <c r="H92" s="36" t="e">
        <f t="shared" si="11"/>
        <v>#N/A</v>
      </c>
      <c r="J92" s="37" t="e">
        <f>VLOOKUP(A92,Final!B:E,3,FALSE)</f>
        <v>#N/A</v>
      </c>
      <c r="K92" t="e">
        <f>VLOOKUP(A92,Final!B:E,4,FALSE)</f>
        <v>#N/A</v>
      </c>
    </row>
    <row r="93" spans="2:11" ht="20" hidden="1" customHeight="1" x14ac:dyDescent="0.25">
      <c r="B93" t="str">
        <f t="shared" si="9"/>
        <v/>
      </c>
      <c r="C93" s="37" t="e">
        <f>VLOOKUP(A93,'Försök 1'!B:F,4,FALSE)</f>
        <v>#N/A</v>
      </c>
      <c r="D93" s="34" t="e">
        <f>VLOOKUP(A93,'Försök 1'!B:F,5,FALSE)</f>
        <v>#N/A</v>
      </c>
      <c r="E93" s="37" t="e">
        <f>VLOOKUP(A93,'Försök 2'!B:F,4,FALSE)</f>
        <v>#N/A</v>
      </c>
      <c r="F93" s="34" t="e">
        <f>VLOOKUP(A93,'Försök 2'!B:F,5,FALSE)</f>
        <v>#N/A</v>
      </c>
      <c r="G93" s="38" t="e">
        <f t="shared" si="10"/>
        <v>#N/A</v>
      </c>
      <c r="H93" s="36" t="e">
        <f t="shared" si="11"/>
        <v>#N/A</v>
      </c>
      <c r="J93" s="37" t="e">
        <f>VLOOKUP(A93,Final!B:E,3,FALSE)</f>
        <v>#N/A</v>
      </c>
      <c r="K93" t="e">
        <f>VLOOKUP(A93,Final!B:E,4,FALSE)</f>
        <v>#N/A</v>
      </c>
    </row>
    <row r="94" spans="2:11" ht="20" hidden="1" customHeight="1" x14ac:dyDescent="0.25">
      <c r="B94" t="str">
        <f t="shared" si="9"/>
        <v/>
      </c>
      <c r="C94" s="37" t="e">
        <f>VLOOKUP(A94,'Försök 1'!B:F,4,FALSE)</f>
        <v>#N/A</v>
      </c>
      <c r="D94" s="34" t="e">
        <f>VLOOKUP(A94,'Försök 1'!B:F,5,FALSE)</f>
        <v>#N/A</v>
      </c>
      <c r="E94" s="37" t="e">
        <f>VLOOKUP(A94,'Försök 2'!B:F,4,FALSE)</f>
        <v>#N/A</v>
      </c>
      <c r="F94" s="34" t="e">
        <f>VLOOKUP(A94,'Försök 2'!B:F,5,FALSE)</f>
        <v>#N/A</v>
      </c>
      <c r="G94" s="38" t="e">
        <f t="shared" si="10"/>
        <v>#N/A</v>
      </c>
      <c r="H94" s="36" t="e">
        <f t="shared" si="11"/>
        <v>#N/A</v>
      </c>
      <c r="J94" s="37" t="e">
        <f>VLOOKUP(A94,Final!B:E,3,FALSE)</f>
        <v>#N/A</v>
      </c>
      <c r="K94" t="e">
        <f>VLOOKUP(A94,Final!B:E,4,FALSE)</f>
        <v>#N/A</v>
      </c>
    </row>
    <row r="95" spans="2:11" ht="20" hidden="1" customHeight="1" x14ac:dyDescent="0.25">
      <c r="B95" t="str">
        <f t="shared" si="9"/>
        <v/>
      </c>
      <c r="C95" s="37" t="e">
        <f>VLOOKUP(A95,'Försök 1'!B:F,4,FALSE)</f>
        <v>#N/A</v>
      </c>
      <c r="D95" s="34" t="e">
        <f>VLOOKUP(A95,'Försök 1'!B:F,5,FALSE)</f>
        <v>#N/A</v>
      </c>
      <c r="E95" s="37" t="e">
        <f>VLOOKUP(A95,'Försök 2'!B:F,4,FALSE)</f>
        <v>#N/A</v>
      </c>
      <c r="F95" s="34" t="e">
        <f>VLOOKUP(A95,'Försök 2'!B:F,5,FALSE)</f>
        <v>#N/A</v>
      </c>
      <c r="G95" s="38" t="e">
        <f t="shared" si="10"/>
        <v>#N/A</v>
      </c>
      <c r="H95" s="36" t="e">
        <f t="shared" si="11"/>
        <v>#N/A</v>
      </c>
      <c r="J95" s="37" t="e">
        <f>VLOOKUP(A95,Final!B:E,3,FALSE)</f>
        <v>#N/A</v>
      </c>
      <c r="K95" t="e">
        <f>VLOOKUP(A95,Final!B:E,4,FALSE)</f>
        <v>#N/A</v>
      </c>
    </row>
    <row r="96" spans="2:11" ht="20" hidden="1" customHeight="1" x14ac:dyDescent="0.25">
      <c r="B96" t="str">
        <f t="shared" si="9"/>
        <v/>
      </c>
      <c r="C96" s="37" t="e">
        <f>VLOOKUP(A96,'Försök 1'!B:F,4,FALSE)</f>
        <v>#N/A</v>
      </c>
      <c r="D96" s="34" t="e">
        <f>VLOOKUP(A96,'Försök 1'!B:F,5,FALSE)</f>
        <v>#N/A</v>
      </c>
      <c r="E96" s="37" t="e">
        <f>VLOOKUP(A96,'Försök 2'!B:F,4,FALSE)</f>
        <v>#N/A</v>
      </c>
      <c r="F96" s="34" t="e">
        <f>VLOOKUP(A96,'Försök 2'!B:F,5,FALSE)</f>
        <v>#N/A</v>
      </c>
      <c r="G96" s="38" t="e">
        <f t="shared" si="10"/>
        <v>#N/A</v>
      </c>
      <c r="H96" s="36" t="e">
        <f t="shared" si="11"/>
        <v>#N/A</v>
      </c>
      <c r="J96" s="37" t="e">
        <f>VLOOKUP(A96,Final!B:E,3,FALSE)</f>
        <v>#N/A</v>
      </c>
      <c r="K96" t="e">
        <f>VLOOKUP(A96,Final!B:E,4,FALSE)</f>
        <v>#N/A</v>
      </c>
    </row>
    <row r="97" spans="2:11" ht="20" hidden="1" customHeight="1" x14ac:dyDescent="0.25">
      <c r="B97" t="str">
        <f t="shared" si="9"/>
        <v/>
      </c>
      <c r="C97" s="37" t="e">
        <f>VLOOKUP(A97,'Försök 1'!B:F,4,FALSE)</f>
        <v>#N/A</v>
      </c>
      <c r="D97" s="34" t="e">
        <f>VLOOKUP(A97,'Försök 1'!B:F,5,FALSE)</f>
        <v>#N/A</v>
      </c>
      <c r="E97" s="37" t="e">
        <f>VLOOKUP(A97,'Försök 2'!B:F,4,FALSE)</f>
        <v>#N/A</v>
      </c>
      <c r="F97" s="34" t="e">
        <f>VLOOKUP(A97,'Försök 2'!B:F,5,FALSE)</f>
        <v>#N/A</v>
      </c>
      <c r="G97" s="38" t="e">
        <f t="shared" si="10"/>
        <v>#N/A</v>
      </c>
      <c r="H97" s="36" t="e">
        <f t="shared" si="11"/>
        <v>#N/A</v>
      </c>
      <c r="J97" s="37" t="e">
        <f>VLOOKUP(A97,Final!B:E,3,FALSE)</f>
        <v>#N/A</v>
      </c>
      <c r="K97" t="e">
        <f>VLOOKUP(A97,Final!B:E,4,FALSE)</f>
        <v>#N/A</v>
      </c>
    </row>
    <row r="98" spans="2:11" ht="20" hidden="1" customHeight="1" x14ac:dyDescent="0.25">
      <c r="B98" t="str">
        <f t="shared" si="9"/>
        <v/>
      </c>
      <c r="C98" s="37" t="e">
        <f>VLOOKUP(A98,'Försök 1'!B:F,4,FALSE)</f>
        <v>#N/A</v>
      </c>
      <c r="D98" s="34" t="e">
        <f>VLOOKUP(A98,'Försök 1'!B:F,5,FALSE)</f>
        <v>#N/A</v>
      </c>
      <c r="E98" s="37" t="e">
        <f>VLOOKUP(A98,'Försök 2'!B:F,4,FALSE)</f>
        <v>#N/A</v>
      </c>
      <c r="F98" s="34" t="e">
        <f>VLOOKUP(A98,'Försök 2'!B:F,5,FALSE)</f>
        <v>#N/A</v>
      </c>
      <c r="G98" s="38" t="e">
        <f t="shared" si="10"/>
        <v>#N/A</v>
      </c>
      <c r="H98" s="36" t="e">
        <f t="shared" si="11"/>
        <v>#N/A</v>
      </c>
      <c r="J98" s="37" t="e">
        <f>VLOOKUP(A98,Final!B:E,3,FALSE)</f>
        <v>#N/A</v>
      </c>
      <c r="K98" t="e">
        <f>VLOOKUP(A98,Final!B:E,4,FALSE)</f>
        <v>#N/A</v>
      </c>
    </row>
    <row r="99" spans="2:11" ht="20" hidden="1" customHeight="1" x14ac:dyDescent="0.25">
      <c r="B99" t="str">
        <f t="shared" si="9"/>
        <v/>
      </c>
      <c r="C99" s="37" t="e">
        <f>VLOOKUP(A99,'Försök 1'!B:F,4,FALSE)</f>
        <v>#N/A</v>
      </c>
      <c r="D99" s="34" t="e">
        <f>VLOOKUP(A99,'Försök 1'!B:F,5,FALSE)</f>
        <v>#N/A</v>
      </c>
      <c r="E99" s="37" t="e">
        <f>VLOOKUP(A99,'Försök 2'!B:F,4,FALSE)</f>
        <v>#N/A</v>
      </c>
      <c r="F99" s="34" t="e">
        <f>VLOOKUP(A99,'Försök 2'!B:F,5,FALSE)</f>
        <v>#N/A</v>
      </c>
      <c r="G99" s="38" t="e">
        <f t="shared" si="10"/>
        <v>#N/A</v>
      </c>
      <c r="H99" s="36" t="e">
        <f t="shared" si="11"/>
        <v>#N/A</v>
      </c>
      <c r="J99" s="37" t="e">
        <f>VLOOKUP(A99,Final!B:E,3,FALSE)</f>
        <v>#N/A</v>
      </c>
      <c r="K99" t="e">
        <f>VLOOKUP(A99,Final!B:E,4,FALSE)</f>
        <v>#N/A</v>
      </c>
    </row>
    <row r="100" spans="2:11" ht="20" hidden="1" customHeight="1" x14ac:dyDescent="0.25">
      <c r="B100" t="str">
        <f t="shared" si="9"/>
        <v/>
      </c>
      <c r="C100" s="37" t="e">
        <f>VLOOKUP(A100,'Försök 1'!B:F,4,FALSE)</f>
        <v>#N/A</v>
      </c>
      <c r="D100" s="34" t="e">
        <f>VLOOKUP(A100,'Försök 1'!B:F,5,FALSE)</f>
        <v>#N/A</v>
      </c>
      <c r="E100" s="37" t="e">
        <f>VLOOKUP(A100,'Försök 2'!B:F,4,FALSE)</f>
        <v>#N/A</v>
      </c>
      <c r="F100" s="34" t="e">
        <f>VLOOKUP(A100,'Försök 2'!B:F,5,FALSE)</f>
        <v>#N/A</v>
      </c>
      <c r="G100" s="38" t="e">
        <f t="shared" si="10"/>
        <v>#N/A</v>
      </c>
      <c r="H100" s="36" t="e">
        <f t="shared" si="11"/>
        <v>#N/A</v>
      </c>
      <c r="J100" s="37" t="e">
        <f>VLOOKUP(A100,Final!B:E,3,FALSE)</f>
        <v>#N/A</v>
      </c>
      <c r="K100" t="e">
        <f>VLOOKUP(A100,Final!B:E,4,FALSE)</f>
        <v>#N/A</v>
      </c>
    </row>
    <row r="101" spans="2:11" ht="20" hidden="1" customHeight="1" x14ac:dyDescent="0.25">
      <c r="B101" t="str">
        <f t="shared" si="9"/>
        <v/>
      </c>
      <c r="C101" s="37" t="e">
        <f>VLOOKUP(A101,'Försök 1'!B:F,4,FALSE)</f>
        <v>#N/A</v>
      </c>
      <c r="D101" s="34" t="e">
        <f>VLOOKUP(A101,'Försök 1'!B:F,5,FALSE)</f>
        <v>#N/A</v>
      </c>
      <c r="E101" s="37" t="e">
        <f>VLOOKUP(A101,'Försök 2'!B:F,4,FALSE)</f>
        <v>#N/A</v>
      </c>
      <c r="F101" s="34" t="e">
        <f>VLOOKUP(A101,'Försök 2'!B:F,5,FALSE)</f>
        <v>#N/A</v>
      </c>
      <c r="G101" s="38" t="e">
        <f t="shared" si="10"/>
        <v>#N/A</v>
      </c>
      <c r="H101" s="36" t="e">
        <f t="shared" si="11"/>
        <v>#N/A</v>
      </c>
      <c r="J101" s="37" t="e">
        <f>VLOOKUP(A101,Final!B:E,3,FALSE)</f>
        <v>#N/A</v>
      </c>
      <c r="K101" t="e">
        <f>VLOOKUP(A101,Final!B:E,4,FALSE)</f>
        <v>#N/A</v>
      </c>
    </row>
    <row r="102" spans="2:11" ht="20" hidden="1" customHeight="1" x14ac:dyDescent="0.25">
      <c r="B102" t="str">
        <f t="shared" si="9"/>
        <v/>
      </c>
      <c r="C102" s="37" t="e">
        <f>VLOOKUP(A102,'Försök 1'!B:F,4,FALSE)</f>
        <v>#N/A</v>
      </c>
      <c r="D102" s="34" t="e">
        <f>VLOOKUP(A102,'Försök 1'!B:F,5,FALSE)</f>
        <v>#N/A</v>
      </c>
      <c r="E102" s="37" t="e">
        <f>VLOOKUP(A102,'Försök 2'!B:F,4,FALSE)</f>
        <v>#N/A</v>
      </c>
      <c r="F102" s="34" t="e">
        <f>VLOOKUP(A102,'Försök 2'!B:F,5,FALSE)</f>
        <v>#N/A</v>
      </c>
      <c r="G102" s="38" t="e">
        <f t="shared" si="10"/>
        <v>#N/A</v>
      </c>
      <c r="H102" s="36" t="e">
        <f t="shared" si="11"/>
        <v>#N/A</v>
      </c>
      <c r="J102" s="37" t="e">
        <f>VLOOKUP(A102,Final!B:E,3,FALSE)</f>
        <v>#N/A</v>
      </c>
      <c r="K102" t="e">
        <f>VLOOKUP(A102,Final!B:E,4,FALSE)</f>
        <v>#N/A</v>
      </c>
    </row>
    <row r="103" spans="2:11" ht="20" hidden="1" customHeight="1" x14ac:dyDescent="0.25">
      <c r="B103" t="str">
        <f t="shared" si="9"/>
        <v/>
      </c>
      <c r="C103" s="37" t="e">
        <f>VLOOKUP(A103,'Försök 1'!B:F,4,FALSE)</f>
        <v>#N/A</v>
      </c>
      <c r="D103" s="34" t="e">
        <f>VLOOKUP(A103,'Försök 1'!B:F,5,FALSE)</f>
        <v>#N/A</v>
      </c>
      <c r="E103" s="37" t="e">
        <f>VLOOKUP(A103,'Försök 2'!B:F,4,FALSE)</f>
        <v>#N/A</v>
      </c>
      <c r="F103" s="34" t="e">
        <f>VLOOKUP(A103,'Försök 2'!B:F,5,FALSE)</f>
        <v>#N/A</v>
      </c>
      <c r="G103" s="38" t="e">
        <f t="shared" si="10"/>
        <v>#N/A</v>
      </c>
      <c r="H103" s="36" t="e">
        <f t="shared" si="11"/>
        <v>#N/A</v>
      </c>
      <c r="J103" s="37" t="e">
        <f>VLOOKUP(A103,Final!B:E,3,FALSE)</f>
        <v>#N/A</v>
      </c>
      <c r="K103" t="e">
        <f>VLOOKUP(A103,Final!B:E,4,FALSE)</f>
        <v>#N/A</v>
      </c>
    </row>
    <row r="104" spans="2:11" ht="20" hidden="1" customHeight="1" x14ac:dyDescent="0.25">
      <c r="B104" t="str">
        <f t="shared" si="9"/>
        <v/>
      </c>
      <c r="C104" s="37" t="e">
        <f>VLOOKUP(A104,'Försök 1'!B:F,4,FALSE)</f>
        <v>#N/A</v>
      </c>
      <c r="D104" s="34" t="e">
        <f>VLOOKUP(A104,'Försök 1'!B:F,5,FALSE)</f>
        <v>#N/A</v>
      </c>
      <c r="E104" s="37" t="e">
        <f>VLOOKUP(A104,'Försök 2'!B:F,4,FALSE)</f>
        <v>#N/A</v>
      </c>
      <c r="F104" s="34" t="e">
        <f>VLOOKUP(A104,'Försök 2'!B:F,5,FALSE)</f>
        <v>#N/A</v>
      </c>
      <c r="G104" s="38" t="e">
        <f t="shared" si="10"/>
        <v>#N/A</v>
      </c>
      <c r="H104" s="36" t="e">
        <f t="shared" si="11"/>
        <v>#N/A</v>
      </c>
      <c r="J104" s="37" t="e">
        <f>VLOOKUP(A104,Final!B:E,3,FALSE)</f>
        <v>#N/A</v>
      </c>
      <c r="K104" t="e">
        <f>VLOOKUP(A104,Final!B:E,4,FALSE)</f>
        <v>#N/A</v>
      </c>
    </row>
    <row r="105" spans="2:11" ht="20" hidden="1" customHeight="1" x14ac:dyDescent="0.25">
      <c r="B105" t="str">
        <f t="shared" si="9"/>
        <v/>
      </c>
      <c r="C105" s="37" t="e">
        <f>VLOOKUP(A105,'Försök 1'!B:F,4,FALSE)</f>
        <v>#N/A</v>
      </c>
      <c r="D105" s="34" t="e">
        <f>VLOOKUP(A105,'Försök 1'!B:F,5,FALSE)</f>
        <v>#N/A</v>
      </c>
      <c r="E105" s="37" t="e">
        <f>VLOOKUP(A105,'Försök 2'!B:F,4,FALSE)</f>
        <v>#N/A</v>
      </c>
      <c r="F105" s="34" t="e">
        <f>VLOOKUP(A105,'Försök 2'!B:F,5,FALSE)</f>
        <v>#N/A</v>
      </c>
      <c r="G105" s="38" t="e">
        <f t="shared" si="10"/>
        <v>#N/A</v>
      </c>
      <c r="H105" s="36" t="e">
        <f t="shared" si="11"/>
        <v>#N/A</v>
      </c>
      <c r="J105" s="37" t="e">
        <f>VLOOKUP(A105,Final!B:E,3,FALSE)</f>
        <v>#N/A</v>
      </c>
      <c r="K105" t="e">
        <f>VLOOKUP(A105,Final!B:E,4,FALSE)</f>
        <v>#N/A</v>
      </c>
    </row>
    <row r="106" spans="2:11" ht="20" hidden="1" customHeight="1" x14ac:dyDescent="0.25">
      <c r="B106" t="str">
        <f t="shared" si="9"/>
        <v/>
      </c>
      <c r="C106" s="37" t="e">
        <f>VLOOKUP(A106,'Försök 1'!B:F,4,FALSE)</f>
        <v>#N/A</v>
      </c>
      <c r="D106" s="34" t="e">
        <f>VLOOKUP(A106,'Försök 1'!B:F,5,FALSE)</f>
        <v>#N/A</v>
      </c>
      <c r="E106" s="37" t="e">
        <f>VLOOKUP(A106,'Försök 2'!B:F,4,FALSE)</f>
        <v>#N/A</v>
      </c>
      <c r="F106" s="34" t="e">
        <f>VLOOKUP(A106,'Försök 2'!B:F,5,FALSE)</f>
        <v>#N/A</v>
      </c>
      <c r="G106" s="38" t="e">
        <f t="shared" si="10"/>
        <v>#N/A</v>
      </c>
      <c r="H106" s="36" t="e">
        <f t="shared" si="11"/>
        <v>#N/A</v>
      </c>
      <c r="J106" s="37" t="e">
        <f>VLOOKUP(A106,Final!B:E,3,FALSE)</f>
        <v>#N/A</v>
      </c>
      <c r="K106" t="e">
        <f>VLOOKUP(A106,Final!B:E,4,FALSE)</f>
        <v>#N/A</v>
      </c>
    </row>
    <row r="107" spans="2:11" ht="20" hidden="1" customHeight="1" x14ac:dyDescent="0.25">
      <c r="B107" t="str">
        <f t="shared" si="9"/>
        <v/>
      </c>
      <c r="C107" s="37" t="e">
        <f>VLOOKUP(A107,'Försök 1'!B:F,4,FALSE)</f>
        <v>#N/A</v>
      </c>
      <c r="D107" s="34" t="e">
        <f>VLOOKUP(A107,'Försök 1'!B:F,5,FALSE)</f>
        <v>#N/A</v>
      </c>
      <c r="E107" s="37" t="e">
        <f>VLOOKUP(A107,'Försök 2'!B:F,4,FALSE)</f>
        <v>#N/A</v>
      </c>
      <c r="F107" s="34" t="e">
        <f>VLOOKUP(A107,'Försök 2'!B:F,5,FALSE)</f>
        <v>#N/A</v>
      </c>
      <c r="G107" s="38" t="e">
        <f t="shared" si="10"/>
        <v>#N/A</v>
      </c>
      <c r="H107" s="36" t="e">
        <f t="shared" si="11"/>
        <v>#N/A</v>
      </c>
      <c r="J107" s="37" t="e">
        <f>VLOOKUP(A107,Final!B:E,3,FALSE)</f>
        <v>#N/A</v>
      </c>
      <c r="K107" t="e">
        <f>VLOOKUP(A107,Final!B:E,4,FALSE)</f>
        <v>#N/A</v>
      </c>
    </row>
    <row r="108" spans="2:11" ht="20" hidden="1" customHeight="1" x14ac:dyDescent="0.25">
      <c r="B108" t="str">
        <f t="shared" si="9"/>
        <v/>
      </c>
      <c r="C108" s="37" t="e">
        <f>VLOOKUP(A108,'Försök 1'!B:F,4,FALSE)</f>
        <v>#N/A</v>
      </c>
      <c r="D108" s="34" t="e">
        <f>VLOOKUP(A108,'Försök 1'!B:F,5,FALSE)</f>
        <v>#N/A</v>
      </c>
      <c r="E108" s="37" t="e">
        <f>VLOOKUP(A108,'Försök 2'!B:F,4,FALSE)</f>
        <v>#N/A</v>
      </c>
      <c r="F108" s="34" t="e">
        <f>VLOOKUP(A108,'Försök 2'!B:F,5,FALSE)</f>
        <v>#N/A</v>
      </c>
      <c r="G108" s="38" t="e">
        <f t="shared" si="10"/>
        <v>#N/A</v>
      </c>
      <c r="H108" s="36" t="e">
        <f t="shared" si="11"/>
        <v>#N/A</v>
      </c>
      <c r="J108" s="37" t="e">
        <f>VLOOKUP(A108,Final!B:E,3,FALSE)</f>
        <v>#N/A</v>
      </c>
      <c r="K108" t="e">
        <f>VLOOKUP(A108,Final!B:E,4,FALSE)</f>
        <v>#N/A</v>
      </c>
    </row>
    <row r="109" spans="2:11" ht="20" hidden="1" customHeight="1" x14ac:dyDescent="0.25">
      <c r="B109" t="str">
        <f t="shared" si="9"/>
        <v/>
      </c>
      <c r="C109" s="37" t="e">
        <f>VLOOKUP(A109,'Försök 1'!B:F,4,FALSE)</f>
        <v>#N/A</v>
      </c>
      <c r="D109" s="34" t="e">
        <f>VLOOKUP(A109,'Försök 1'!B:F,5,FALSE)</f>
        <v>#N/A</v>
      </c>
      <c r="E109" s="37" t="e">
        <f>VLOOKUP(A109,'Försök 2'!B:F,4,FALSE)</f>
        <v>#N/A</v>
      </c>
      <c r="F109" s="34" t="e">
        <f>VLOOKUP(A109,'Försök 2'!B:F,5,FALSE)</f>
        <v>#N/A</v>
      </c>
      <c r="G109" s="38" t="e">
        <f t="shared" si="10"/>
        <v>#N/A</v>
      </c>
      <c r="H109" s="36" t="e">
        <f t="shared" si="11"/>
        <v>#N/A</v>
      </c>
      <c r="J109" s="37" t="e">
        <f>VLOOKUP(A109,Final!B:E,3,FALSE)</f>
        <v>#N/A</v>
      </c>
      <c r="K109" t="e">
        <f>VLOOKUP(A109,Final!B:E,4,FALSE)</f>
        <v>#N/A</v>
      </c>
    </row>
    <row r="110" spans="2:11" ht="20" hidden="1" customHeight="1" x14ac:dyDescent="0.25">
      <c r="B110" t="str">
        <f t="shared" si="9"/>
        <v/>
      </c>
      <c r="C110" s="37" t="e">
        <f>VLOOKUP(A110,'Försök 1'!B:F,4,FALSE)</f>
        <v>#N/A</v>
      </c>
      <c r="D110" s="34" t="e">
        <f>VLOOKUP(A110,'Försök 1'!B:F,5,FALSE)</f>
        <v>#N/A</v>
      </c>
      <c r="E110" s="37" t="e">
        <f>VLOOKUP(A110,'Försök 2'!B:F,4,FALSE)</f>
        <v>#N/A</v>
      </c>
      <c r="F110" s="34" t="e">
        <f>VLOOKUP(A110,'Försök 2'!B:F,5,FALSE)</f>
        <v>#N/A</v>
      </c>
      <c r="G110" s="38" t="e">
        <f t="shared" si="10"/>
        <v>#N/A</v>
      </c>
      <c r="H110" s="36" t="e">
        <f t="shared" si="11"/>
        <v>#N/A</v>
      </c>
      <c r="J110" s="37" t="e">
        <f>VLOOKUP(A110,Final!B:E,3,FALSE)</f>
        <v>#N/A</v>
      </c>
      <c r="K110" t="e">
        <f>VLOOKUP(A110,Final!B:E,4,FALSE)</f>
        <v>#N/A</v>
      </c>
    </row>
    <row r="111" spans="2:11" ht="20" hidden="1" customHeight="1" x14ac:dyDescent="0.25">
      <c r="B111" t="str">
        <f t="shared" si="9"/>
        <v/>
      </c>
      <c r="C111" s="37" t="e">
        <f>VLOOKUP(A111,'Försök 1'!B:F,4,FALSE)</f>
        <v>#N/A</v>
      </c>
      <c r="D111" s="34" t="e">
        <f>VLOOKUP(A111,'Försök 1'!B:F,5,FALSE)</f>
        <v>#N/A</v>
      </c>
      <c r="E111" s="37" t="e">
        <f>VLOOKUP(A111,'Försök 2'!B:F,4,FALSE)</f>
        <v>#N/A</v>
      </c>
      <c r="F111" s="34" t="e">
        <f>VLOOKUP(A111,'Försök 2'!B:F,5,FALSE)</f>
        <v>#N/A</v>
      </c>
      <c r="G111" s="38" t="e">
        <f t="shared" si="10"/>
        <v>#N/A</v>
      </c>
      <c r="H111" s="36" t="e">
        <f t="shared" si="11"/>
        <v>#N/A</v>
      </c>
      <c r="J111" s="37" t="e">
        <f>VLOOKUP(A111,Final!B:E,3,FALSE)</f>
        <v>#N/A</v>
      </c>
      <c r="K111" t="e">
        <f>VLOOKUP(A111,Final!B:E,4,FALSE)</f>
        <v>#N/A</v>
      </c>
    </row>
    <row r="112" spans="2:11" ht="20" hidden="1" customHeight="1" x14ac:dyDescent="0.25">
      <c r="B112" t="str">
        <f t="shared" si="9"/>
        <v/>
      </c>
      <c r="C112" s="37" t="e">
        <f>VLOOKUP(A112,'Försök 1'!B:F,4,FALSE)</f>
        <v>#N/A</v>
      </c>
      <c r="D112" s="34" t="e">
        <f>VLOOKUP(A112,'Försök 1'!B:F,5,FALSE)</f>
        <v>#N/A</v>
      </c>
      <c r="E112" s="37" t="e">
        <f>VLOOKUP(A112,'Försök 2'!B:F,4,FALSE)</f>
        <v>#N/A</v>
      </c>
      <c r="F112" s="34" t="e">
        <f>VLOOKUP(A112,'Försök 2'!B:F,5,FALSE)</f>
        <v>#N/A</v>
      </c>
      <c r="G112" s="38" t="e">
        <f t="shared" si="10"/>
        <v>#N/A</v>
      </c>
      <c r="H112" s="36" t="e">
        <f t="shared" si="11"/>
        <v>#N/A</v>
      </c>
      <c r="J112" s="37" t="e">
        <f>VLOOKUP(A112,Final!B:E,3,FALSE)</f>
        <v>#N/A</v>
      </c>
      <c r="K112" t="e">
        <f>VLOOKUP(A112,Final!B:E,4,FALSE)</f>
        <v>#N/A</v>
      </c>
    </row>
    <row r="113" spans="2:11" ht="20" hidden="1" customHeight="1" x14ac:dyDescent="0.25">
      <c r="B113" t="str">
        <f t="shared" si="9"/>
        <v/>
      </c>
      <c r="C113" s="37" t="e">
        <f>VLOOKUP(A113,'Försök 1'!B:F,4,FALSE)</f>
        <v>#N/A</v>
      </c>
      <c r="D113" s="34" t="e">
        <f>VLOOKUP(A113,'Försök 1'!B:F,5,FALSE)</f>
        <v>#N/A</v>
      </c>
      <c r="E113" s="37" t="e">
        <f>VLOOKUP(A113,'Försök 2'!B:F,4,FALSE)</f>
        <v>#N/A</v>
      </c>
      <c r="F113" s="34" t="e">
        <f>VLOOKUP(A113,'Försök 2'!B:F,5,FALSE)</f>
        <v>#N/A</v>
      </c>
      <c r="G113" s="38" t="e">
        <f t="shared" si="10"/>
        <v>#N/A</v>
      </c>
      <c r="H113" s="36" t="e">
        <f t="shared" si="11"/>
        <v>#N/A</v>
      </c>
      <c r="J113" s="37" t="e">
        <f>VLOOKUP(A113,Final!B:E,3,FALSE)</f>
        <v>#N/A</v>
      </c>
      <c r="K113" t="e">
        <f>VLOOKUP(A113,Final!B:E,4,FALSE)</f>
        <v>#N/A</v>
      </c>
    </row>
    <row r="114" spans="2:11" ht="20" hidden="1" customHeight="1" x14ac:dyDescent="0.25">
      <c r="B114" t="str">
        <f t="shared" si="9"/>
        <v/>
      </c>
      <c r="C114" s="37" t="e">
        <f>VLOOKUP(A114,'Försök 1'!B:F,4,FALSE)</f>
        <v>#N/A</v>
      </c>
      <c r="D114" s="34" t="e">
        <f>VLOOKUP(A114,'Försök 1'!B:F,5,FALSE)</f>
        <v>#N/A</v>
      </c>
      <c r="E114" s="37" t="e">
        <f>VLOOKUP(A114,'Försök 2'!B:F,4,FALSE)</f>
        <v>#N/A</v>
      </c>
      <c r="F114" s="34" t="e">
        <f>VLOOKUP(A114,'Försök 2'!B:F,5,FALSE)</f>
        <v>#N/A</v>
      </c>
      <c r="G114" s="38" t="e">
        <f t="shared" si="10"/>
        <v>#N/A</v>
      </c>
      <c r="H114" s="36" t="e">
        <f t="shared" si="11"/>
        <v>#N/A</v>
      </c>
      <c r="J114" s="37" t="e">
        <f>VLOOKUP(A114,Final!B:E,3,FALSE)</f>
        <v>#N/A</v>
      </c>
      <c r="K114" t="e">
        <f>VLOOKUP(A114,Final!B:E,4,FALSE)</f>
        <v>#N/A</v>
      </c>
    </row>
    <row r="115" spans="2:11" ht="20" hidden="1" customHeight="1" x14ac:dyDescent="0.25">
      <c r="B115" t="str">
        <f t="shared" si="9"/>
        <v/>
      </c>
      <c r="C115" s="37" t="e">
        <f>VLOOKUP(A115,'Försök 1'!B:F,4,FALSE)</f>
        <v>#N/A</v>
      </c>
      <c r="D115" s="34" t="e">
        <f>VLOOKUP(A115,'Försök 1'!B:F,5,FALSE)</f>
        <v>#N/A</v>
      </c>
      <c r="E115" s="37" t="e">
        <f>VLOOKUP(A115,'Försök 2'!B:F,4,FALSE)</f>
        <v>#N/A</v>
      </c>
      <c r="F115" s="34" t="e">
        <f>VLOOKUP(A115,'Försök 2'!B:F,5,FALSE)</f>
        <v>#N/A</v>
      </c>
      <c r="G115" s="38" t="e">
        <f t="shared" si="10"/>
        <v>#N/A</v>
      </c>
      <c r="H115" s="36" t="e">
        <f t="shared" si="11"/>
        <v>#N/A</v>
      </c>
      <c r="J115" s="37" t="e">
        <f>VLOOKUP(A115,Final!B:E,3,FALSE)</f>
        <v>#N/A</v>
      </c>
      <c r="K115" t="e">
        <f>VLOOKUP(A115,Final!B:E,4,FALSE)</f>
        <v>#N/A</v>
      </c>
    </row>
    <row r="116" spans="2:11" ht="20" hidden="1" customHeight="1" x14ac:dyDescent="0.25">
      <c r="B116" t="str">
        <f t="shared" si="9"/>
        <v/>
      </c>
      <c r="C116" s="37" t="e">
        <f>VLOOKUP(A116,'Försök 1'!B:F,4,FALSE)</f>
        <v>#N/A</v>
      </c>
      <c r="D116" s="34" t="e">
        <f>VLOOKUP(A116,'Försök 1'!B:F,5,FALSE)</f>
        <v>#N/A</v>
      </c>
      <c r="E116" s="37" t="e">
        <f>VLOOKUP(A116,'Försök 2'!B:F,4,FALSE)</f>
        <v>#N/A</v>
      </c>
      <c r="F116" s="34" t="e">
        <f>VLOOKUP(A116,'Försök 2'!B:F,5,FALSE)</f>
        <v>#N/A</v>
      </c>
      <c r="G116" s="38" t="e">
        <f t="shared" si="10"/>
        <v>#N/A</v>
      </c>
      <c r="H116" s="36" t="e">
        <f t="shared" si="11"/>
        <v>#N/A</v>
      </c>
      <c r="J116" s="37" t="e">
        <f>VLOOKUP(A116,Final!B:E,3,FALSE)</f>
        <v>#N/A</v>
      </c>
      <c r="K116" t="e">
        <f>VLOOKUP(A116,Final!B:E,4,FALSE)</f>
        <v>#N/A</v>
      </c>
    </row>
    <row r="117" spans="2:11" ht="20" hidden="1" customHeight="1" x14ac:dyDescent="0.25">
      <c r="B117" t="str">
        <f t="shared" si="9"/>
        <v/>
      </c>
      <c r="C117" s="37" t="e">
        <f>VLOOKUP(A117,'Försök 1'!B:F,4,FALSE)</f>
        <v>#N/A</v>
      </c>
      <c r="D117" s="34" t="e">
        <f>VLOOKUP(A117,'Försök 1'!B:F,5,FALSE)</f>
        <v>#N/A</v>
      </c>
      <c r="E117" s="37" t="e">
        <f>VLOOKUP(A117,'Försök 2'!B:F,4,FALSE)</f>
        <v>#N/A</v>
      </c>
      <c r="F117" s="34" t="e">
        <f>VLOOKUP(A117,'Försök 2'!B:F,5,FALSE)</f>
        <v>#N/A</v>
      </c>
      <c r="G117" s="38" t="e">
        <f t="shared" si="10"/>
        <v>#N/A</v>
      </c>
      <c r="H117" s="36" t="e">
        <f t="shared" si="11"/>
        <v>#N/A</v>
      </c>
      <c r="J117" s="37" t="e">
        <f>VLOOKUP(A117,Final!B:E,3,FALSE)</f>
        <v>#N/A</v>
      </c>
      <c r="K117" t="e">
        <f>VLOOKUP(A117,Final!B:E,4,FALSE)</f>
        <v>#N/A</v>
      </c>
    </row>
    <row r="118" spans="2:11" ht="20" hidden="1" customHeight="1" x14ac:dyDescent="0.25">
      <c r="B118" t="str">
        <f t="shared" si="9"/>
        <v/>
      </c>
      <c r="C118" s="37" t="e">
        <f>VLOOKUP(A118,'Försök 1'!B:F,4,FALSE)</f>
        <v>#N/A</v>
      </c>
      <c r="D118" s="34" t="e">
        <f>VLOOKUP(A118,'Försök 1'!B:F,5,FALSE)</f>
        <v>#N/A</v>
      </c>
      <c r="E118" s="37" t="e">
        <f>VLOOKUP(A118,'Försök 2'!B:F,4,FALSE)</f>
        <v>#N/A</v>
      </c>
      <c r="F118" s="34" t="e">
        <f>VLOOKUP(A118,'Försök 2'!B:F,5,FALSE)</f>
        <v>#N/A</v>
      </c>
      <c r="G118" s="38" t="e">
        <f t="shared" si="10"/>
        <v>#N/A</v>
      </c>
      <c r="H118" s="36" t="e">
        <f t="shared" si="11"/>
        <v>#N/A</v>
      </c>
      <c r="J118" s="37" t="e">
        <f>VLOOKUP(A118,Final!B:E,3,FALSE)</f>
        <v>#N/A</v>
      </c>
      <c r="K118" t="e">
        <f>VLOOKUP(A118,Final!B:E,4,FALSE)</f>
        <v>#N/A</v>
      </c>
    </row>
    <row r="119" spans="2:11" ht="20" hidden="1" customHeight="1" x14ac:dyDescent="0.25">
      <c r="B119" t="str">
        <f t="shared" si="9"/>
        <v/>
      </c>
      <c r="C119" s="37" t="e">
        <f>VLOOKUP(A119,'Försök 1'!B:F,4,FALSE)</f>
        <v>#N/A</v>
      </c>
      <c r="D119" s="34" t="e">
        <f>VLOOKUP(A119,'Försök 1'!B:F,5,FALSE)</f>
        <v>#N/A</v>
      </c>
      <c r="E119" s="37" t="e">
        <f>VLOOKUP(A119,'Försök 2'!B:F,4,FALSE)</f>
        <v>#N/A</v>
      </c>
      <c r="F119" s="34" t="e">
        <f>VLOOKUP(A119,'Försök 2'!B:F,5,FALSE)</f>
        <v>#N/A</v>
      </c>
      <c r="G119" s="38" t="e">
        <f t="shared" si="10"/>
        <v>#N/A</v>
      </c>
      <c r="H119" s="36" t="e">
        <f t="shared" si="11"/>
        <v>#N/A</v>
      </c>
      <c r="J119" s="37" t="e">
        <f>VLOOKUP(A119,Final!B:E,3,FALSE)</f>
        <v>#N/A</v>
      </c>
      <c r="K119" t="e">
        <f>VLOOKUP(A119,Final!B:E,4,FALSE)</f>
        <v>#N/A</v>
      </c>
    </row>
    <row r="120" spans="2:11" ht="20" hidden="1" customHeight="1" x14ac:dyDescent="0.25">
      <c r="B120" t="str">
        <f t="shared" si="9"/>
        <v/>
      </c>
      <c r="C120" s="37" t="e">
        <f>VLOOKUP(A120,'Försök 1'!B:F,4,FALSE)</f>
        <v>#N/A</v>
      </c>
      <c r="D120" s="34" t="e">
        <f>VLOOKUP(A120,'Försök 1'!B:F,5,FALSE)</f>
        <v>#N/A</v>
      </c>
      <c r="E120" s="37" t="e">
        <f>VLOOKUP(A120,'Försök 2'!B:F,4,FALSE)</f>
        <v>#N/A</v>
      </c>
      <c r="F120" s="34" t="e">
        <f>VLOOKUP(A120,'Försök 2'!B:F,5,FALSE)</f>
        <v>#N/A</v>
      </c>
      <c r="G120" s="38" t="e">
        <f t="shared" si="10"/>
        <v>#N/A</v>
      </c>
      <c r="H120" s="36" t="e">
        <f t="shared" si="11"/>
        <v>#N/A</v>
      </c>
      <c r="J120" s="37" t="e">
        <f>VLOOKUP(A120,Final!B:E,3,FALSE)</f>
        <v>#N/A</v>
      </c>
      <c r="K120" t="e">
        <f>VLOOKUP(A120,Final!B:E,4,FALSE)</f>
        <v>#N/A</v>
      </c>
    </row>
    <row r="121" spans="2:11" ht="20" hidden="1" customHeight="1" x14ac:dyDescent="0.25">
      <c r="B121" t="str">
        <f t="shared" si="9"/>
        <v/>
      </c>
      <c r="C121" s="37" t="e">
        <f>VLOOKUP(A121,'Försök 1'!B:F,4,FALSE)</f>
        <v>#N/A</v>
      </c>
      <c r="D121" s="34" t="e">
        <f>VLOOKUP(A121,'Försök 1'!B:F,5,FALSE)</f>
        <v>#N/A</v>
      </c>
      <c r="E121" s="37" t="e">
        <f>VLOOKUP(A121,'Försök 2'!B:F,4,FALSE)</f>
        <v>#N/A</v>
      </c>
      <c r="F121" s="34" t="e">
        <f>VLOOKUP(A121,'Försök 2'!B:F,5,FALSE)</f>
        <v>#N/A</v>
      </c>
      <c r="G121" s="38" t="e">
        <f t="shared" si="10"/>
        <v>#N/A</v>
      </c>
      <c r="H121" s="36" t="e">
        <f t="shared" si="11"/>
        <v>#N/A</v>
      </c>
      <c r="J121" s="37" t="e">
        <f>VLOOKUP(A121,Final!B:E,3,FALSE)</f>
        <v>#N/A</v>
      </c>
      <c r="K121" t="e">
        <f>VLOOKUP(A121,Final!B:E,4,FALSE)</f>
        <v>#N/A</v>
      </c>
    </row>
  </sheetData>
  <printOptions horizontalCentered="1"/>
  <pageMargins left="0.98425196850393704" right="0.39370078740157499" top="0.98425196850393704" bottom="0.39370078740157499" header="0.39370078740157499" footer="0.39370078740157499"/>
  <pageSetup paperSize="9" scale="69" orientation="portrait" verticalDpi="300" r:id="rId1"/>
  <headerFooter alignWithMargins="0">
    <oddHeader>&amp;L&amp;K000000NORRKÖPING&amp;C&amp;12&amp;K000000RESULTAT&amp;R&amp;8&amp;K000000&amp;A
2025-07-11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O76"/>
  <sheetViews>
    <sheetView zoomScaleNormal="100" workbookViewId="0">
      <selection activeCell="A76" sqref="A15:XFD76"/>
    </sheetView>
  </sheetViews>
  <sheetFormatPr defaultColWidth="8.81640625" defaultRowHeight="25" customHeight="1" x14ac:dyDescent="0.25"/>
  <cols>
    <col min="1" max="1" width="3.6328125" style="36" customWidth="1"/>
    <col min="2" max="2" width="6.81640625" style="35" customWidth="1"/>
    <col min="3" max="3" width="31.453125" customWidth="1"/>
    <col min="4" max="4" width="7.1796875" style="35" customWidth="1"/>
    <col min="5" max="5" width="4.81640625" style="34" customWidth="1"/>
    <col min="6" max="6" width="4.81640625" style="33" customWidth="1"/>
    <col min="7" max="7" width="11.1796875" style="33" customWidth="1"/>
    <col min="8" max="8" width="3.6328125" customWidth="1"/>
    <col min="9" max="9" width="7" style="35" customWidth="1"/>
    <col min="10" max="10" width="31.453125" customWidth="1"/>
    <col min="11" max="11" width="7.1796875" style="35" customWidth="1"/>
    <col min="12" max="13" width="5" style="35" customWidth="1"/>
    <col min="14" max="14" width="11.6328125" style="35" customWidth="1"/>
  </cols>
  <sheetData>
    <row r="1" spans="1:15" s="16" customFormat="1" ht="25" customHeight="1" thickBot="1" x14ac:dyDescent="0.3">
      <c r="A1" s="15" t="s">
        <v>194</v>
      </c>
      <c r="B1" s="42"/>
      <c r="C1" s="49" t="s">
        <v>25</v>
      </c>
      <c r="D1" s="50" t="s">
        <v>17</v>
      </c>
      <c r="E1" s="50" t="s">
        <v>18</v>
      </c>
      <c r="F1" s="54" t="s">
        <v>38</v>
      </c>
      <c r="G1" s="54" t="s">
        <v>39</v>
      </c>
      <c r="H1" s="15" t="s">
        <v>40</v>
      </c>
      <c r="I1" s="42"/>
      <c r="J1" s="49" t="s">
        <v>41</v>
      </c>
      <c r="K1" s="50" t="s">
        <v>17</v>
      </c>
      <c r="L1" s="50" t="s">
        <v>18</v>
      </c>
      <c r="M1" s="61" t="s">
        <v>38</v>
      </c>
      <c r="N1" s="61" t="s">
        <v>39</v>
      </c>
    </row>
    <row r="2" spans="1:15" ht="25" customHeight="1" thickTop="1" x14ac:dyDescent="0.25">
      <c r="A2" s="39" t="s">
        <v>26</v>
      </c>
      <c r="B2" s="43"/>
      <c r="C2" s="46" t="str">
        <f>IF($B2&lt;&gt;"",VLOOKUP($B2,Alla_anmälda,5,FALSE),"")</f>
        <v/>
      </c>
      <c r="D2" s="51"/>
      <c r="E2" s="55"/>
      <c r="F2" s="56"/>
      <c r="G2" s="56"/>
      <c r="H2" s="46" t="s">
        <v>26</v>
      </c>
      <c r="I2" s="43"/>
      <c r="J2" s="46" t="str">
        <f>IF($I2&lt;&gt;"",VLOOKUP($I2,Alla_anmälda,5,FALSE),"")</f>
        <v/>
      </c>
      <c r="K2" s="51"/>
      <c r="L2" s="55"/>
      <c r="M2" s="56"/>
      <c r="N2" s="62"/>
    </row>
    <row r="3" spans="1:15" ht="25" customHeight="1" x14ac:dyDescent="0.25">
      <c r="A3" s="40" t="s">
        <v>27</v>
      </c>
      <c r="B3" s="44"/>
      <c r="C3" s="47" t="str">
        <f>IF($B3&lt;&gt;"",VLOOKUP($B3,Alla_anmälda,5,FALSE),"")</f>
        <v/>
      </c>
      <c r="D3" s="52"/>
      <c r="E3" s="57"/>
      <c r="F3" s="58"/>
      <c r="G3" s="58"/>
      <c r="H3" s="47" t="s">
        <v>27</v>
      </c>
      <c r="I3" s="44"/>
      <c r="J3" s="47" t="str">
        <f>IF($I3&lt;&gt;"",VLOOKUP($I3,Alla_anmälda,5,FALSE),"")</f>
        <v/>
      </c>
      <c r="K3" s="52"/>
      <c r="L3" s="57"/>
      <c r="M3" s="58"/>
      <c r="N3" s="63"/>
    </row>
    <row r="4" spans="1:15" ht="25" customHeight="1" x14ac:dyDescent="0.25">
      <c r="A4" s="40" t="s">
        <v>28</v>
      </c>
      <c r="B4" s="44"/>
      <c r="C4" s="47" t="str">
        <f>IF($B4&lt;&gt;"",VLOOKUP($B4,Alla_anmälda,5,FALSE),"")</f>
        <v/>
      </c>
      <c r="D4" s="52"/>
      <c r="E4" s="57"/>
      <c r="F4" s="58"/>
      <c r="G4" s="58"/>
      <c r="H4" s="47" t="s">
        <v>28</v>
      </c>
      <c r="I4" s="44"/>
      <c r="J4" s="47" t="str">
        <f>IF($I4&lt;&gt;"",VLOOKUP($I4,Alla_anmälda,5,FALSE),"")</f>
        <v/>
      </c>
      <c r="K4" s="52"/>
      <c r="L4" s="57"/>
      <c r="M4" s="58"/>
      <c r="N4" s="63"/>
    </row>
    <row r="5" spans="1:15" ht="25" customHeight="1" thickBot="1" x14ac:dyDescent="0.3">
      <c r="A5" s="41" t="s">
        <v>29</v>
      </c>
      <c r="B5" s="45"/>
      <c r="C5" s="48" t="str">
        <f>IF($B5&lt;&gt;"",VLOOKUP($B5,Alla_anmälda,5,FALSE),"")</f>
        <v/>
      </c>
      <c r="D5" s="53"/>
      <c r="E5" s="59"/>
      <c r="F5" s="60"/>
      <c r="G5" s="60"/>
      <c r="H5" s="48" t="s">
        <v>29</v>
      </c>
      <c r="I5" s="45"/>
      <c r="J5" s="48" t="str">
        <f>IF($I5&lt;&gt;"",VLOOKUP($I5,Alla_anmälda,5,FALSE),"")</f>
        <v/>
      </c>
      <c r="K5" s="53"/>
      <c r="L5" s="59"/>
      <c r="M5" s="60"/>
      <c r="N5" s="64"/>
      <c r="O5" t="s">
        <v>11</v>
      </c>
    </row>
    <row r="6" spans="1:15" s="16" customFormat="1" ht="25" customHeight="1" thickTop="1" thickBot="1" x14ac:dyDescent="0.3">
      <c r="A6" s="15" t="s">
        <v>72</v>
      </c>
      <c r="B6" s="42"/>
      <c r="C6" s="49" t="s">
        <v>25</v>
      </c>
      <c r="D6" s="50"/>
      <c r="E6" s="50"/>
      <c r="F6" s="54"/>
      <c r="G6" s="54"/>
      <c r="H6" s="15" t="s">
        <v>42</v>
      </c>
      <c r="I6" s="42"/>
      <c r="J6" s="49" t="s">
        <v>41</v>
      </c>
      <c r="K6" s="50"/>
      <c r="L6" s="50"/>
      <c r="M6" s="61"/>
      <c r="N6" s="61"/>
    </row>
    <row r="7" spans="1:15" ht="25" customHeight="1" thickTop="1" x14ac:dyDescent="0.25">
      <c r="A7" s="39" t="s">
        <v>26</v>
      </c>
      <c r="B7" s="43"/>
      <c r="C7" s="46" t="str">
        <f>IF($B7&lt;&gt;"",VLOOKUP($B7,Alla_anmälda,5,FALSE),"")</f>
        <v/>
      </c>
      <c r="D7" s="51"/>
      <c r="E7" s="55"/>
      <c r="F7" s="56"/>
      <c r="G7" s="56"/>
      <c r="H7" s="46" t="s">
        <v>26</v>
      </c>
      <c r="I7" s="43"/>
      <c r="J7" s="46" t="str">
        <f>IF($I7&lt;&gt;"",VLOOKUP($I7,Alla_anmälda,5,FALSE),"")</f>
        <v/>
      </c>
      <c r="K7" s="51"/>
      <c r="L7" s="55"/>
      <c r="M7" s="56"/>
      <c r="N7" s="62"/>
    </row>
    <row r="8" spans="1:15" ht="25" customHeight="1" x14ac:dyDescent="0.25">
      <c r="A8" s="40" t="s">
        <v>194</v>
      </c>
      <c r="B8" s="44"/>
      <c r="C8" s="47" t="str">
        <f>IF($B8&lt;&gt;"",VLOOKUP($B8,Alla_anmälda,5,FALSE),"")</f>
        <v/>
      </c>
      <c r="D8" s="52"/>
      <c r="E8" s="57"/>
      <c r="F8" s="58"/>
      <c r="G8" s="58"/>
      <c r="H8" s="47" t="s">
        <v>27</v>
      </c>
      <c r="I8" s="44"/>
      <c r="J8" s="47" t="str">
        <f>IF($I8&lt;&gt;"",VLOOKUP($I8,Alla_anmälda,5,FALSE),"")</f>
        <v/>
      </c>
      <c r="K8" s="52"/>
      <c r="L8" s="57"/>
      <c r="M8" s="58"/>
      <c r="N8" s="63"/>
    </row>
    <row r="9" spans="1:15" ht="25" customHeight="1" x14ac:dyDescent="0.25">
      <c r="A9" s="40" t="s">
        <v>28</v>
      </c>
      <c r="B9" s="44"/>
      <c r="C9" s="47" t="str">
        <f>IF($B9&lt;&gt;"",VLOOKUP($B9,Alla_anmälda,5,FALSE),"")</f>
        <v/>
      </c>
      <c r="D9" s="52"/>
      <c r="E9" s="57"/>
      <c r="F9" s="58"/>
      <c r="G9" s="58"/>
      <c r="H9" s="47" t="s">
        <v>28</v>
      </c>
      <c r="I9" s="44"/>
      <c r="J9" s="47" t="str">
        <f>IF($I9&lt;&gt;"",VLOOKUP($I9,Alla_anmälda,5,FALSE),"")</f>
        <v/>
      </c>
      <c r="K9" s="52"/>
      <c r="L9" s="57"/>
      <c r="M9" s="58"/>
      <c r="N9" s="63"/>
    </row>
    <row r="10" spans="1:15" ht="25" customHeight="1" thickBot="1" x14ac:dyDescent="0.3">
      <c r="A10" s="41" t="s">
        <v>29</v>
      </c>
      <c r="B10" s="45"/>
      <c r="C10" s="48" t="str">
        <f>IF($B10&lt;&gt;"",VLOOKUP($B10,Alla_anmälda,5,FALSE),"")</f>
        <v/>
      </c>
      <c r="D10" s="53"/>
      <c r="E10" s="59"/>
      <c r="F10" s="60"/>
      <c r="G10" s="60"/>
      <c r="H10" s="48" t="s">
        <v>29</v>
      </c>
      <c r="I10" s="45"/>
      <c r="J10" s="48" t="str">
        <f>IF($I10&lt;&gt;"",VLOOKUP($I10,Alla_anmälda,5,FALSE),"")</f>
        <v/>
      </c>
      <c r="K10" s="53"/>
      <c r="L10" s="59"/>
      <c r="M10" s="60"/>
      <c r="N10" s="64"/>
    </row>
    <row r="11" spans="1:15" s="16" customFormat="1" ht="25" customHeight="1" thickTop="1" thickBot="1" x14ac:dyDescent="0.3">
      <c r="A11" s="15" t="s">
        <v>44</v>
      </c>
      <c r="B11" s="42"/>
      <c r="C11" s="49" t="s">
        <v>25</v>
      </c>
      <c r="D11" s="50"/>
      <c r="E11" s="50"/>
      <c r="F11" s="54"/>
      <c r="G11" s="54"/>
      <c r="H11" s="15" t="s">
        <v>43</v>
      </c>
      <c r="I11" s="42"/>
      <c r="J11" s="49" t="s">
        <v>41</v>
      </c>
      <c r="K11" s="50"/>
      <c r="L11" s="50"/>
      <c r="M11" s="61"/>
      <c r="N11" s="61"/>
    </row>
    <row r="12" spans="1:15" ht="25" customHeight="1" thickTop="1" x14ac:dyDescent="0.25">
      <c r="A12" s="39" t="s">
        <v>26</v>
      </c>
      <c r="B12" s="43"/>
      <c r="C12" s="46" t="str">
        <f>IF($B12&lt;&gt;"",VLOOKUP($B12,Alla_anmälda,5,FALSE),"")</f>
        <v/>
      </c>
      <c r="D12" s="51"/>
      <c r="E12" s="55"/>
      <c r="F12" s="56"/>
      <c r="G12" s="56"/>
      <c r="H12" s="46" t="s">
        <v>26</v>
      </c>
      <c r="I12" s="43"/>
      <c r="J12" s="46" t="str">
        <f>IF($I12&lt;&gt;"",VLOOKUP($I12,Alla_anmälda,5,FALSE),"")</f>
        <v/>
      </c>
      <c r="K12" s="51"/>
      <c r="L12" s="55"/>
      <c r="M12" s="56"/>
      <c r="N12" s="62"/>
    </row>
    <row r="13" spans="1:15" ht="25" customHeight="1" x14ac:dyDescent="0.25">
      <c r="A13" s="40" t="s">
        <v>72</v>
      </c>
      <c r="B13" s="44"/>
      <c r="C13" s="47" t="str">
        <f>IF($B13&lt;&gt;"",VLOOKUP($B13,Alla_anmälda,5,FALSE),"")</f>
        <v/>
      </c>
      <c r="D13" s="52"/>
      <c r="E13" s="57"/>
      <c r="F13" s="58"/>
      <c r="G13" s="58"/>
      <c r="H13" s="47" t="s">
        <v>27</v>
      </c>
      <c r="I13" s="44"/>
      <c r="J13" s="47" t="str">
        <f>IF($I13&lt;&gt;"",VLOOKUP($I13,Alla_anmälda,5,FALSE),"")</f>
        <v/>
      </c>
      <c r="K13" s="52"/>
      <c r="L13" s="57"/>
      <c r="M13" s="58"/>
      <c r="N13" s="63"/>
    </row>
    <row r="14" spans="1:15" ht="25" customHeight="1" x14ac:dyDescent="0.25">
      <c r="A14" s="40" t="s">
        <v>28</v>
      </c>
      <c r="B14" s="44"/>
      <c r="C14" s="47" t="str">
        <f>IF($B14&lt;&gt;"",VLOOKUP($B14,Alla_anmälda,5,FALSE),"")</f>
        <v/>
      </c>
      <c r="D14" s="52"/>
      <c r="E14" s="57"/>
      <c r="F14" s="58"/>
      <c r="G14" s="58"/>
      <c r="H14" s="47" t="s">
        <v>28</v>
      </c>
      <c r="I14" s="44"/>
      <c r="J14" s="47" t="str">
        <f>IF($I14&lt;&gt;"",VLOOKUP($I14,Alla_anmälda,5,FALSE),"")</f>
        <v/>
      </c>
      <c r="K14" s="52"/>
      <c r="L14" s="57"/>
      <c r="M14" s="58"/>
      <c r="N14" s="63"/>
    </row>
    <row r="15" spans="1:15" ht="25" customHeight="1" thickBot="1" x14ac:dyDescent="0.3">
      <c r="A15" s="41" t="s">
        <v>29</v>
      </c>
      <c r="B15" s="45"/>
      <c r="C15" s="48" t="str">
        <f>IF($B15&lt;&gt;"",VLOOKUP($B15,Alla_anmälda,5,FALSE),"")</f>
        <v/>
      </c>
      <c r="D15" s="53"/>
      <c r="E15" s="59"/>
      <c r="F15" s="60"/>
      <c r="G15" s="60"/>
      <c r="H15" s="48" t="s">
        <v>29</v>
      </c>
      <c r="I15" s="45"/>
      <c r="J15" s="48" t="str">
        <f>IF($I15&lt;&gt;"",VLOOKUP($I15,Alla_anmälda,5,FALSE),"")</f>
        <v/>
      </c>
      <c r="K15" s="53"/>
      <c r="L15" s="59"/>
      <c r="M15" s="60"/>
      <c r="N15" s="64"/>
    </row>
    <row r="16" spans="1:15" s="16" customFormat="1" ht="25" customHeight="1" thickTop="1" thickBot="1" x14ac:dyDescent="0.3">
      <c r="A16" s="15" t="s">
        <v>46</v>
      </c>
      <c r="B16" s="42"/>
      <c r="C16" s="49" t="s">
        <v>25</v>
      </c>
      <c r="D16" s="50"/>
      <c r="E16" s="50"/>
      <c r="F16" s="54"/>
      <c r="G16" s="54"/>
      <c r="H16" s="15" t="s">
        <v>45</v>
      </c>
      <c r="I16" s="42"/>
      <c r="J16" s="49" t="s">
        <v>41</v>
      </c>
      <c r="K16" s="50"/>
      <c r="L16" s="50"/>
      <c r="M16" s="61"/>
      <c r="N16" s="61"/>
    </row>
    <row r="17" spans="1:14" ht="25" customHeight="1" thickTop="1" x14ac:dyDescent="0.25">
      <c r="A17" s="39" t="s">
        <v>26</v>
      </c>
      <c r="B17" s="43"/>
      <c r="C17" s="46" t="str">
        <f>IF($B17&lt;&gt;"",VLOOKUP($B17,Alla_anmälda,5,FALSE),"")</f>
        <v/>
      </c>
      <c r="D17" s="51"/>
      <c r="E17" s="55"/>
      <c r="F17" s="56"/>
      <c r="G17" s="56"/>
      <c r="H17" s="46" t="s">
        <v>26</v>
      </c>
      <c r="I17" s="43"/>
      <c r="J17" s="46" t="str">
        <f>IF($I17&lt;&gt;"",VLOOKUP($I17,Alla_anmälda,5,FALSE),"")</f>
        <v/>
      </c>
      <c r="K17" s="51"/>
      <c r="L17" s="55"/>
      <c r="M17" s="56"/>
      <c r="N17" s="62"/>
    </row>
    <row r="18" spans="1:14" ht="25" customHeight="1" x14ac:dyDescent="0.25">
      <c r="A18" s="40" t="s">
        <v>44</v>
      </c>
      <c r="B18" s="44"/>
      <c r="C18" s="47" t="str">
        <f>IF($B18&lt;&gt;"",VLOOKUP($B18,Alla_anmälda,5,FALSE),"")</f>
        <v/>
      </c>
      <c r="D18" s="52"/>
      <c r="E18" s="57"/>
      <c r="F18" s="58"/>
      <c r="G18" s="58"/>
      <c r="H18" s="47" t="s">
        <v>27</v>
      </c>
      <c r="I18" s="44"/>
      <c r="J18" s="47" t="str">
        <f>IF($I18&lt;&gt;"",VLOOKUP($I18,Alla_anmälda,5,FALSE),"")</f>
        <v/>
      </c>
      <c r="K18" s="52"/>
      <c r="L18" s="57"/>
      <c r="M18" s="58"/>
      <c r="N18" s="63"/>
    </row>
    <row r="19" spans="1:14" ht="25" customHeight="1" x14ac:dyDescent="0.25">
      <c r="A19" s="40" t="s">
        <v>28</v>
      </c>
      <c r="B19" s="44"/>
      <c r="C19" s="47" t="str">
        <f>IF($B19&lt;&gt;"",VLOOKUP($B19,Alla_anmälda,5,FALSE),"")</f>
        <v/>
      </c>
      <c r="D19" s="52"/>
      <c r="E19" s="57"/>
      <c r="F19" s="58"/>
      <c r="G19" s="58"/>
      <c r="H19" s="47" t="s">
        <v>28</v>
      </c>
      <c r="I19" s="44"/>
      <c r="J19" s="47" t="str">
        <f>IF($I19&lt;&gt;"",VLOOKUP($I19,Alla_anmälda,5,FALSE),"")</f>
        <v/>
      </c>
      <c r="K19" s="52"/>
      <c r="L19" s="57"/>
      <c r="M19" s="58"/>
      <c r="N19" s="63"/>
    </row>
    <row r="20" spans="1:14" ht="25" customHeight="1" thickBot="1" x14ac:dyDescent="0.3">
      <c r="A20" s="41" t="s">
        <v>29</v>
      </c>
      <c r="B20" s="45"/>
      <c r="C20" s="48" t="str">
        <f>IF($B20&lt;&gt;"",VLOOKUP($B20,Alla_anmälda,5,FALSE),"")</f>
        <v/>
      </c>
      <c r="D20" s="53"/>
      <c r="E20" s="59"/>
      <c r="F20" s="60"/>
      <c r="G20" s="60"/>
      <c r="H20" s="48" t="s">
        <v>29</v>
      </c>
      <c r="I20" s="45"/>
      <c r="J20" s="48" t="str">
        <f>IF($I20&lt;&gt;"",VLOOKUP($I20,Alla_anmälda,5,FALSE),"")</f>
        <v/>
      </c>
      <c r="K20" s="53"/>
      <c r="L20" s="59"/>
      <c r="M20" s="60"/>
      <c r="N20" s="64"/>
    </row>
    <row r="21" spans="1:14" s="16" customFormat="1" ht="25" hidden="1" customHeight="1" thickTop="1" thickBot="1" x14ac:dyDescent="0.3">
      <c r="A21" s="15" t="s">
        <v>46</v>
      </c>
      <c r="B21" s="42"/>
      <c r="C21" s="76" t="s">
        <v>25</v>
      </c>
      <c r="D21" s="50"/>
      <c r="E21" s="50"/>
      <c r="F21" s="54"/>
      <c r="G21" s="54"/>
      <c r="H21" s="16" t="s">
        <v>44</v>
      </c>
      <c r="I21" s="42"/>
      <c r="J21" s="49" t="s">
        <v>41</v>
      </c>
      <c r="K21" s="50"/>
      <c r="L21" s="50"/>
      <c r="M21" s="61"/>
      <c r="N21" s="61"/>
    </row>
    <row r="22" spans="1:14" ht="25" hidden="1" customHeight="1" thickTop="1" x14ac:dyDescent="0.25">
      <c r="A22" s="39" t="s">
        <v>26</v>
      </c>
      <c r="B22" s="43"/>
      <c r="C22" s="46" t="str">
        <f>IF($B22&lt;&gt;"",VLOOKUP($B22,Alla_anmälda,5,FALSE),"")</f>
        <v/>
      </c>
      <c r="D22" s="51"/>
      <c r="E22" s="55"/>
      <c r="F22" s="56"/>
      <c r="G22" s="56"/>
      <c r="H22" s="46" t="s">
        <v>26</v>
      </c>
      <c r="I22" s="43"/>
      <c r="J22" s="46" t="str">
        <f>IF($I22&lt;&gt;"",VLOOKUP($I22,Alla_anmälda,5,FALSE),"")</f>
        <v/>
      </c>
      <c r="K22" s="51"/>
      <c r="L22" s="55"/>
      <c r="M22" s="56"/>
      <c r="N22" s="62"/>
    </row>
    <row r="23" spans="1:14" ht="25" hidden="1" customHeight="1" x14ac:dyDescent="0.25">
      <c r="A23" s="40" t="s">
        <v>46</v>
      </c>
      <c r="B23" s="44"/>
      <c r="C23" s="47" t="str">
        <f>IF($B23&lt;&gt;"",VLOOKUP($B23,Alla_anmälda,5,FALSE),"")</f>
        <v/>
      </c>
      <c r="D23" s="52"/>
      <c r="E23" s="57"/>
      <c r="F23" s="58"/>
      <c r="G23" s="58"/>
      <c r="H23" s="47" t="s">
        <v>27</v>
      </c>
      <c r="I23" s="44"/>
      <c r="J23" s="47" t="str">
        <f>IF($I23&lt;&gt;"",VLOOKUP($I23,Alla_anmälda,5,FALSE),"")</f>
        <v/>
      </c>
      <c r="K23" s="52"/>
      <c r="L23" s="57"/>
      <c r="M23" s="58"/>
      <c r="N23" s="63"/>
    </row>
    <row r="24" spans="1:14" ht="25" hidden="1" customHeight="1" x14ac:dyDescent="0.25">
      <c r="A24" s="40" t="s">
        <v>28</v>
      </c>
      <c r="B24" s="44"/>
      <c r="C24" s="47" t="str">
        <f>IF($B24&lt;&gt;"",VLOOKUP($B24,Alla_anmälda,5,FALSE),"")</f>
        <v/>
      </c>
      <c r="D24" s="52"/>
      <c r="E24" s="57"/>
      <c r="F24" s="58"/>
      <c r="G24" s="58"/>
      <c r="H24" s="47" t="s">
        <v>28</v>
      </c>
      <c r="I24" s="44"/>
      <c r="J24" s="47" t="str">
        <f>IF($I24&lt;&gt;"",VLOOKUP($I24,Alla_anmälda,5,FALSE),"")</f>
        <v/>
      </c>
      <c r="K24" s="52"/>
      <c r="L24" s="57"/>
      <c r="M24" s="58"/>
      <c r="N24" s="63"/>
    </row>
    <row r="25" spans="1:14" ht="25" hidden="1" customHeight="1" thickBot="1" x14ac:dyDescent="0.3">
      <c r="A25" s="41" t="s">
        <v>29</v>
      </c>
      <c r="B25" s="45"/>
      <c r="C25" s="48" t="str">
        <f>IF($B25&lt;&gt;"",VLOOKUP($B25,Alla_anmälda,5,FALSE),"")</f>
        <v/>
      </c>
      <c r="D25" s="53"/>
      <c r="E25" s="59"/>
      <c r="F25" s="60"/>
      <c r="G25" s="60"/>
      <c r="H25" s="48" t="s">
        <v>29</v>
      </c>
      <c r="I25" s="45"/>
      <c r="J25" s="48" t="str">
        <f>IF($I25&lt;&gt;"",VLOOKUP($I25,Alla_anmälda,5,FALSE),"")</f>
        <v/>
      </c>
      <c r="K25" s="53"/>
      <c r="L25" s="59"/>
      <c r="M25" s="60"/>
      <c r="N25" s="64"/>
    </row>
    <row r="26" spans="1:14" s="16" customFormat="1" ht="25" hidden="1" customHeight="1" thickTop="1" thickBot="1" x14ac:dyDescent="0.3">
      <c r="A26" s="15" t="s">
        <v>46</v>
      </c>
      <c r="B26" s="42"/>
      <c r="C26" s="76" t="s">
        <v>25</v>
      </c>
      <c r="D26" s="50"/>
      <c r="E26" s="50"/>
      <c r="F26" s="54"/>
      <c r="G26" s="54"/>
      <c r="H26" s="16" t="s">
        <v>46</v>
      </c>
      <c r="I26" s="42"/>
      <c r="J26" s="49" t="s">
        <v>41</v>
      </c>
      <c r="K26" s="50"/>
      <c r="L26" s="50"/>
      <c r="M26" s="61"/>
      <c r="N26" s="61"/>
    </row>
    <row r="27" spans="1:14" ht="25" hidden="1" customHeight="1" thickTop="1" x14ac:dyDescent="0.25">
      <c r="A27" s="39" t="s">
        <v>26</v>
      </c>
      <c r="B27" s="43"/>
      <c r="C27" s="46" t="str">
        <f>IF($B27&lt;&gt;"",VLOOKUP($B27,Alla_anmälda,5,FALSE),"")</f>
        <v/>
      </c>
      <c r="D27" s="51"/>
      <c r="E27" s="55"/>
      <c r="F27" s="56"/>
      <c r="G27" s="56"/>
      <c r="H27" s="46" t="s">
        <v>26</v>
      </c>
      <c r="I27" s="43"/>
      <c r="J27" s="46" t="str">
        <f>IF($I27&lt;&gt;"",VLOOKUP($I27,Alla_anmälda,5,FALSE),"")</f>
        <v/>
      </c>
      <c r="K27" s="51"/>
      <c r="L27" s="55"/>
      <c r="M27" s="56"/>
      <c r="N27" s="62"/>
    </row>
    <row r="28" spans="1:14" ht="25" hidden="1" customHeight="1" x14ac:dyDescent="0.25">
      <c r="A28" s="40" t="s">
        <v>27</v>
      </c>
      <c r="B28" s="44"/>
      <c r="C28" s="47" t="str">
        <f>IF($B28&lt;&gt;"",VLOOKUP($B28,Alla_anmälda,5,FALSE),"")</f>
        <v/>
      </c>
      <c r="D28" s="52"/>
      <c r="E28" s="57"/>
      <c r="F28" s="58"/>
      <c r="G28" s="58"/>
      <c r="H28" s="47" t="s">
        <v>27</v>
      </c>
      <c r="I28" s="44"/>
      <c r="J28" s="47" t="str">
        <f>IF($I28&lt;&gt;"",VLOOKUP($I28,Alla_anmälda,5,FALSE),"")</f>
        <v/>
      </c>
      <c r="K28" s="52"/>
      <c r="L28" s="57"/>
      <c r="M28" s="58"/>
      <c r="N28" s="63"/>
    </row>
    <row r="29" spans="1:14" ht="25" hidden="1" customHeight="1" x14ac:dyDescent="0.25">
      <c r="A29" s="40" t="s">
        <v>28</v>
      </c>
      <c r="B29" s="44"/>
      <c r="C29" s="47" t="str">
        <f>IF($B29&lt;&gt;"",VLOOKUP($B29,Alla_anmälda,5,FALSE),"")</f>
        <v/>
      </c>
      <c r="D29" s="52"/>
      <c r="E29" s="57"/>
      <c r="F29" s="58"/>
      <c r="G29" s="58"/>
      <c r="H29" s="47" t="s">
        <v>28</v>
      </c>
      <c r="I29" s="44"/>
      <c r="J29" s="47" t="str">
        <f>IF($I29&lt;&gt;"",VLOOKUP($I29,Alla_anmälda,5,FALSE),"")</f>
        <v/>
      </c>
      <c r="K29" s="52"/>
      <c r="L29" s="57"/>
      <c r="M29" s="58"/>
      <c r="N29" s="63"/>
    </row>
    <row r="30" spans="1:14" ht="25" hidden="1" customHeight="1" thickBot="1" x14ac:dyDescent="0.3">
      <c r="A30" s="41" t="s">
        <v>29</v>
      </c>
      <c r="B30" s="45"/>
      <c r="C30" s="48" t="str">
        <f>IF($B30&lt;&gt;"",VLOOKUP($B30,Alla_anmälda,5,FALSE),"")</f>
        <v/>
      </c>
      <c r="D30" s="53"/>
      <c r="E30" s="59"/>
      <c r="F30" s="60"/>
      <c r="G30" s="60"/>
      <c r="H30" s="48" t="s">
        <v>29</v>
      </c>
      <c r="I30" s="45"/>
      <c r="J30" s="48" t="str">
        <f>IF($I30&lt;&gt;"",VLOOKUP($I30,Alla_anmälda,5,FALSE),"")</f>
        <v/>
      </c>
      <c r="K30" s="53"/>
      <c r="L30" s="59"/>
      <c r="M30" s="60"/>
      <c r="N30" s="64"/>
    </row>
    <row r="31" spans="1:14" s="16" customFormat="1" ht="25" hidden="1" customHeight="1" thickTop="1" thickBot="1" x14ac:dyDescent="0.3">
      <c r="A31" s="15" t="s">
        <v>46</v>
      </c>
      <c r="B31" s="42"/>
      <c r="C31" s="49" t="s">
        <v>25</v>
      </c>
      <c r="D31" s="50"/>
      <c r="E31" s="50"/>
      <c r="F31" s="54"/>
      <c r="G31" s="54"/>
      <c r="H31" s="16" t="s">
        <v>46</v>
      </c>
      <c r="I31" s="42"/>
      <c r="J31" s="49" t="s">
        <v>41</v>
      </c>
      <c r="K31" s="50"/>
      <c r="L31" s="50"/>
      <c r="M31" s="61"/>
      <c r="N31" s="61"/>
    </row>
    <row r="32" spans="1:14" ht="25" hidden="1" customHeight="1" thickTop="1" x14ac:dyDescent="0.25">
      <c r="A32" s="39" t="s">
        <v>26</v>
      </c>
      <c r="B32" s="43"/>
      <c r="C32" s="46" t="str">
        <f>IF($B32&lt;&gt;"",VLOOKUP($B32,Alla_anmälda,5,FALSE),"")</f>
        <v/>
      </c>
      <c r="D32" s="51"/>
      <c r="E32" s="55"/>
      <c r="F32" s="56"/>
      <c r="G32" s="56"/>
      <c r="H32" s="46" t="s">
        <v>26</v>
      </c>
      <c r="I32" s="43"/>
      <c r="J32" s="46" t="str">
        <f>IF($I32&lt;&gt;"",VLOOKUP($I32,Alla_anmälda,5,FALSE),"")</f>
        <v/>
      </c>
      <c r="K32" s="51"/>
      <c r="L32" s="55"/>
      <c r="M32" s="56"/>
      <c r="N32" s="62"/>
    </row>
    <row r="33" spans="1:14" ht="25" hidden="1" customHeight="1" x14ac:dyDescent="0.25">
      <c r="A33" s="40" t="s">
        <v>27</v>
      </c>
      <c r="B33" s="44"/>
      <c r="C33" s="47" t="str">
        <f>IF($B33&lt;&gt;"",VLOOKUP($B33,Alla_anmälda,5,FALSE),"")</f>
        <v/>
      </c>
      <c r="D33" s="52"/>
      <c r="E33" s="57"/>
      <c r="F33" s="58"/>
      <c r="G33" s="58"/>
      <c r="H33" s="47" t="s">
        <v>27</v>
      </c>
      <c r="I33" s="44"/>
      <c r="J33" s="47" t="str">
        <f>IF($I33&lt;&gt;"",VLOOKUP($I33,Alla_anmälda,5,FALSE),"")</f>
        <v/>
      </c>
      <c r="K33" s="52"/>
      <c r="L33" s="57"/>
      <c r="M33" s="58"/>
      <c r="N33" s="63"/>
    </row>
    <row r="34" spans="1:14" ht="25" hidden="1" customHeight="1" x14ac:dyDescent="0.25">
      <c r="A34" s="40" t="s">
        <v>28</v>
      </c>
      <c r="B34" s="44"/>
      <c r="C34" s="47" t="str">
        <f>IF($B34&lt;&gt;"",VLOOKUP($B34,Alla_anmälda,5,FALSE),"")</f>
        <v/>
      </c>
      <c r="D34" s="52"/>
      <c r="E34" s="57"/>
      <c r="F34" s="58"/>
      <c r="G34" s="58"/>
      <c r="H34" s="47" t="s">
        <v>28</v>
      </c>
      <c r="I34" s="44"/>
      <c r="J34" s="47" t="str">
        <f>IF($I34&lt;&gt;"",VLOOKUP($I34,Alla_anmälda,5,FALSE),"")</f>
        <v/>
      </c>
      <c r="K34" s="52"/>
      <c r="L34" s="57"/>
      <c r="M34" s="58"/>
      <c r="N34" s="63"/>
    </row>
    <row r="35" spans="1:14" ht="25" hidden="1" customHeight="1" thickBot="1" x14ac:dyDescent="0.3">
      <c r="A35" s="41" t="s">
        <v>29</v>
      </c>
      <c r="B35" s="45"/>
      <c r="C35" s="48" t="str">
        <f>IF($B35&lt;&gt;"",VLOOKUP($B35,Alla_anmälda,5,FALSE),"")</f>
        <v/>
      </c>
      <c r="D35" s="53"/>
      <c r="E35" s="59"/>
      <c r="F35" s="60"/>
      <c r="G35" s="60"/>
      <c r="H35" s="48" t="s">
        <v>29</v>
      </c>
      <c r="I35" s="45"/>
      <c r="J35" s="48" t="str">
        <f>IF($I35&lt;&gt;"",VLOOKUP($I35,Alla_anmälda,5,FALSE),"")</f>
        <v/>
      </c>
      <c r="K35" s="53"/>
      <c r="L35" s="59"/>
      <c r="M35" s="60"/>
      <c r="N35" s="64"/>
    </row>
    <row r="36" spans="1:14" s="16" customFormat="1" ht="25" hidden="1" customHeight="1" thickTop="1" thickBot="1" x14ac:dyDescent="0.3">
      <c r="A36" s="15" t="s">
        <v>46</v>
      </c>
      <c r="B36" s="42"/>
      <c r="C36" s="49" t="s">
        <v>25</v>
      </c>
      <c r="D36" s="50"/>
      <c r="E36" s="50"/>
      <c r="F36" s="54"/>
      <c r="G36" s="54"/>
      <c r="H36" s="16" t="s">
        <v>46</v>
      </c>
      <c r="I36" s="42"/>
      <c r="J36" s="49" t="s">
        <v>41</v>
      </c>
      <c r="K36" s="50"/>
      <c r="L36" s="50"/>
      <c r="M36" s="61"/>
      <c r="N36" s="61"/>
    </row>
    <row r="37" spans="1:14" ht="25" hidden="1" customHeight="1" thickTop="1" x14ac:dyDescent="0.25">
      <c r="A37" s="39" t="s">
        <v>26</v>
      </c>
      <c r="B37" s="43"/>
      <c r="C37" s="46" t="str">
        <f>IF($B37&lt;&gt;"",VLOOKUP($B37,Alla_anmälda,5,FALSE),"")</f>
        <v/>
      </c>
      <c r="D37" s="51"/>
      <c r="E37" s="55"/>
      <c r="F37" s="56"/>
      <c r="G37" s="56"/>
      <c r="H37" s="46" t="s">
        <v>26</v>
      </c>
      <c r="I37" s="43"/>
      <c r="J37" s="46" t="str">
        <f>IF($I37&lt;&gt;"",VLOOKUP($I37,Alla_anmälda,5,FALSE),"")</f>
        <v/>
      </c>
      <c r="K37" s="51"/>
      <c r="L37" s="55"/>
      <c r="M37" s="56"/>
      <c r="N37" s="62"/>
    </row>
    <row r="38" spans="1:14" ht="25" hidden="1" customHeight="1" x14ac:dyDescent="0.25">
      <c r="A38" s="40" t="s">
        <v>27</v>
      </c>
      <c r="B38" s="44"/>
      <c r="C38" s="47" t="str">
        <f>IF($B38&lt;&gt;"",VLOOKUP($B38,Alla_anmälda,5,FALSE),"")</f>
        <v/>
      </c>
      <c r="D38" s="52"/>
      <c r="E38" s="57"/>
      <c r="F38" s="58"/>
      <c r="G38" s="58"/>
      <c r="H38" s="47" t="s">
        <v>27</v>
      </c>
      <c r="I38" s="44"/>
      <c r="J38" s="47" t="str">
        <f>IF($I38&lt;&gt;"",VLOOKUP($I38,Alla_anmälda,5,FALSE),"")</f>
        <v/>
      </c>
      <c r="K38" s="52"/>
      <c r="L38" s="57"/>
      <c r="M38" s="58"/>
      <c r="N38" s="63"/>
    </row>
    <row r="39" spans="1:14" ht="25" hidden="1" customHeight="1" x14ac:dyDescent="0.25">
      <c r="A39" s="40" t="s">
        <v>28</v>
      </c>
      <c r="B39" s="44"/>
      <c r="C39" s="47" t="str">
        <f>IF($B39&lt;&gt;"",VLOOKUP($B39,Alla_anmälda,5,FALSE),"")</f>
        <v/>
      </c>
      <c r="D39" s="52"/>
      <c r="E39" s="57"/>
      <c r="F39" s="58"/>
      <c r="G39" s="58"/>
      <c r="H39" s="47" t="s">
        <v>28</v>
      </c>
      <c r="I39" s="44"/>
      <c r="J39" s="47" t="str">
        <f>IF($I39&lt;&gt;"",VLOOKUP($I39,Alla_anmälda,5,FALSE),"")</f>
        <v/>
      </c>
      <c r="K39" s="52"/>
      <c r="L39" s="57"/>
      <c r="M39" s="58"/>
      <c r="N39" s="63"/>
    </row>
    <row r="40" spans="1:14" ht="25" hidden="1" customHeight="1" thickBot="1" x14ac:dyDescent="0.3">
      <c r="A40" s="41" t="s">
        <v>29</v>
      </c>
      <c r="B40" s="45"/>
      <c r="C40" s="48" t="str">
        <f>IF($B40&lt;&gt;"",VLOOKUP($B40,Alla_anmälda,5,FALSE),"")</f>
        <v/>
      </c>
      <c r="D40" s="53"/>
      <c r="E40" s="59"/>
      <c r="F40" s="60"/>
      <c r="G40" s="60"/>
      <c r="H40" s="48" t="s">
        <v>29</v>
      </c>
      <c r="I40" s="45"/>
      <c r="J40" s="48" t="str">
        <f>IF($I40&lt;&gt;"",VLOOKUP($I40,Alla_anmälda,5,FALSE),"")</f>
        <v/>
      </c>
      <c r="K40" s="53"/>
      <c r="L40" s="59"/>
      <c r="M40" s="60"/>
      <c r="N40" s="64"/>
    </row>
    <row r="41" spans="1:14" ht="25" hidden="1" customHeight="1" thickTop="1" thickBot="1" x14ac:dyDescent="0.3">
      <c r="A41" s="15" t="s">
        <v>46</v>
      </c>
      <c r="B41" s="42"/>
      <c r="C41" s="49"/>
      <c r="D41" s="50"/>
      <c r="E41" s="50"/>
      <c r="F41" s="54"/>
      <c r="G41" s="54"/>
      <c r="H41" s="16"/>
      <c r="I41" s="42"/>
      <c r="J41" s="49"/>
      <c r="K41" s="50"/>
      <c r="L41" s="50"/>
      <c r="M41" s="61"/>
      <c r="N41" s="61"/>
    </row>
    <row r="42" spans="1:14" ht="25" hidden="1" customHeight="1" thickTop="1" x14ac:dyDescent="0.25">
      <c r="A42" s="39" t="s">
        <v>26</v>
      </c>
      <c r="B42" s="43"/>
      <c r="C42" s="46" t="str">
        <f>IF($B42&lt;&gt;"",VLOOKUP($B42,Alla_anmälda,5,FALSE),"")</f>
        <v/>
      </c>
      <c r="D42" s="51"/>
      <c r="E42" s="55"/>
      <c r="F42" s="56"/>
      <c r="G42" s="56"/>
      <c r="H42" s="46" t="s">
        <v>26</v>
      </c>
      <c r="I42" s="43"/>
      <c r="J42" s="46" t="str">
        <f>IF($I42&lt;&gt;"",VLOOKUP($I42,Alla_anmälda,5,FALSE),"")</f>
        <v/>
      </c>
      <c r="K42" s="51"/>
      <c r="L42" s="55"/>
      <c r="M42" s="56"/>
      <c r="N42" s="62"/>
    </row>
    <row r="43" spans="1:14" ht="25" hidden="1" customHeight="1" x14ac:dyDescent="0.25">
      <c r="A43" s="40" t="s">
        <v>27</v>
      </c>
      <c r="B43" s="44"/>
      <c r="C43" s="47" t="str">
        <f>IF($B43&lt;&gt;"",VLOOKUP($B43,Alla_anmälda,5,FALSE),"")</f>
        <v/>
      </c>
      <c r="D43" s="52"/>
      <c r="E43" s="57"/>
      <c r="F43" s="58"/>
      <c r="G43" s="58"/>
      <c r="H43" s="47" t="s">
        <v>27</v>
      </c>
      <c r="I43" s="44"/>
      <c r="J43" s="47" t="str">
        <f>IF($I43&lt;&gt;"",VLOOKUP($I43,Alla_anmälda,5,FALSE),"")</f>
        <v/>
      </c>
      <c r="K43" s="52"/>
      <c r="L43" s="57"/>
      <c r="M43" s="58"/>
      <c r="N43" s="63"/>
    </row>
    <row r="44" spans="1:14" ht="25" hidden="1" customHeight="1" x14ac:dyDescent="0.25">
      <c r="A44" s="40" t="s">
        <v>28</v>
      </c>
      <c r="B44" s="44"/>
      <c r="C44" s="47" t="str">
        <f>IF($B44&lt;&gt;"",VLOOKUP($B44,Alla_anmälda,5,FALSE),"")</f>
        <v/>
      </c>
      <c r="D44" s="52"/>
      <c r="E44" s="57"/>
      <c r="F44" s="58"/>
      <c r="G44" s="58"/>
      <c r="H44" s="47" t="s">
        <v>28</v>
      </c>
      <c r="I44" s="44"/>
      <c r="J44" s="47" t="str">
        <f>IF($I44&lt;&gt;"",VLOOKUP($I44,Alla_anmälda,5,FALSE),"")</f>
        <v/>
      </c>
      <c r="K44" s="52"/>
      <c r="L44" s="57"/>
      <c r="M44" s="58"/>
      <c r="N44" s="63"/>
    </row>
    <row r="45" spans="1:14" ht="25" hidden="1" customHeight="1" thickBot="1" x14ac:dyDescent="0.3">
      <c r="A45" s="41" t="s">
        <v>29</v>
      </c>
      <c r="B45" s="45"/>
      <c r="C45" s="48" t="str">
        <f>IF($B45&lt;&gt;"",VLOOKUP($B45,Alla_anmälda,5,FALSE),"")</f>
        <v/>
      </c>
      <c r="D45" s="53"/>
      <c r="E45" s="59"/>
      <c r="F45" s="60"/>
      <c r="G45" s="60"/>
      <c r="H45" s="48" t="s">
        <v>29</v>
      </c>
      <c r="I45" s="45"/>
      <c r="J45" s="48" t="str">
        <f>IF($I45&lt;&gt;"",VLOOKUP($I45,Alla_anmälda,5,FALSE),"")</f>
        <v/>
      </c>
      <c r="K45" s="53"/>
      <c r="L45" s="59"/>
      <c r="M45" s="60"/>
      <c r="N45" s="64"/>
    </row>
    <row r="46" spans="1:14" ht="25" hidden="1" customHeight="1" thickTop="1" thickBot="1" x14ac:dyDescent="0.3">
      <c r="A46" s="15" t="s">
        <v>46</v>
      </c>
      <c r="B46" s="42"/>
      <c r="C46" s="49" t="s">
        <v>25</v>
      </c>
      <c r="D46" s="50"/>
      <c r="E46" s="50"/>
      <c r="F46" s="54"/>
      <c r="G46" s="54"/>
      <c r="H46" s="16" t="s">
        <v>37</v>
      </c>
      <c r="I46" s="42"/>
      <c r="J46" s="49" t="s">
        <v>41</v>
      </c>
      <c r="K46" s="50"/>
      <c r="L46" s="50"/>
      <c r="M46" s="61"/>
      <c r="N46" s="61"/>
    </row>
    <row r="47" spans="1:14" ht="25" hidden="1" customHeight="1" thickTop="1" x14ac:dyDescent="0.25">
      <c r="A47" s="39" t="s">
        <v>26</v>
      </c>
      <c r="B47" s="43"/>
      <c r="C47" s="46" t="str">
        <f>IF($B47&lt;&gt;"",VLOOKUP($B47,Alla_anmälda,5,FALSE),"")</f>
        <v/>
      </c>
      <c r="D47" s="51"/>
      <c r="E47" s="55"/>
      <c r="F47" s="56"/>
      <c r="G47" s="56"/>
      <c r="H47" s="46" t="s">
        <v>26</v>
      </c>
      <c r="I47" s="43"/>
      <c r="J47" s="46" t="str">
        <f>IF($I47&lt;&gt;"",VLOOKUP($I47,Alla_anmälda,5,FALSE),"")</f>
        <v/>
      </c>
      <c r="K47" s="51"/>
      <c r="L47" s="55"/>
      <c r="M47" s="56"/>
      <c r="N47" s="62"/>
    </row>
    <row r="48" spans="1:14" ht="25" hidden="1" customHeight="1" x14ac:dyDescent="0.25">
      <c r="A48" s="40" t="s">
        <v>27</v>
      </c>
      <c r="B48" s="44"/>
      <c r="C48" s="47" t="str">
        <f>IF($B48&lt;&gt;"",VLOOKUP($B48,Alla_anmälda,5,FALSE),"")</f>
        <v/>
      </c>
      <c r="D48" s="52"/>
      <c r="E48" s="57"/>
      <c r="F48" s="58"/>
      <c r="G48" s="58"/>
      <c r="H48" s="47" t="s">
        <v>27</v>
      </c>
      <c r="I48" s="44"/>
      <c r="J48" s="47" t="str">
        <f>IF($I48&lt;&gt;"",VLOOKUP($I48,Alla_anmälda,5,FALSE),"")</f>
        <v/>
      </c>
      <c r="K48" s="52"/>
      <c r="L48" s="57"/>
      <c r="M48" s="58"/>
      <c r="N48" s="63"/>
    </row>
    <row r="49" spans="1:14" ht="25" hidden="1" customHeight="1" x14ac:dyDescent="0.25">
      <c r="A49" s="40" t="s">
        <v>28</v>
      </c>
      <c r="B49" s="44"/>
      <c r="C49" s="47" t="str">
        <f>IF($B49&lt;&gt;"",VLOOKUP($B49,Alla_anmälda,5,FALSE),"")</f>
        <v/>
      </c>
      <c r="D49" s="52"/>
      <c r="E49" s="57"/>
      <c r="F49" s="58"/>
      <c r="G49" s="58"/>
      <c r="H49" s="47" t="s">
        <v>28</v>
      </c>
      <c r="I49" s="44"/>
      <c r="J49" s="47" t="str">
        <f>IF($I49&lt;&gt;"",VLOOKUP($I49,Alla_anmälda,5,FALSE),"")</f>
        <v/>
      </c>
      <c r="K49" s="52"/>
      <c r="L49" s="57"/>
      <c r="M49" s="58"/>
      <c r="N49" s="63"/>
    </row>
    <row r="50" spans="1:14" ht="25" hidden="1" customHeight="1" thickBot="1" x14ac:dyDescent="0.3">
      <c r="A50" s="41" t="s">
        <v>29</v>
      </c>
      <c r="B50" s="45"/>
      <c r="C50" s="48" t="str">
        <f>IF($B50&lt;&gt;"",VLOOKUP($B50,Alla_anmälda,5,FALSE),"")</f>
        <v/>
      </c>
      <c r="D50" s="53"/>
      <c r="E50" s="59"/>
      <c r="F50" s="60"/>
      <c r="G50" s="60"/>
      <c r="H50" s="48" t="s">
        <v>29</v>
      </c>
      <c r="I50" s="45"/>
      <c r="J50" s="48" t="str">
        <f>IF($I50&lt;&gt;"",VLOOKUP($I50,Alla_anmälda,5,FALSE),"")</f>
        <v/>
      </c>
      <c r="K50" s="53"/>
      <c r="L50" s="59"/>
      <c r="M50" s="60"/>
      <c r="N50" s="64"/>
    </row>
    <row r="51" spans="1:14" ht="25" hidden="1" customHeight="1" thickTop="1" thickBot="1" x14ac:dyDescent="0.3">
      <c r="A51" s="15" t="s">
        <v>44</v>
      </c>
      <c r="B51" s="42"/>
      <c r="C51" s="49"/>
      <c r="D51" s="50"/>
      <c r="E51" s="50"/>
      <c r="F51" s="54"/>
      <c r="G51" s="54"/>
      <c r="H51" s="16"/>
      <c r="I51" s="42"/>
      <c r="J51" s="49"/>
      <c r="K51" s="50"/>
      <c r="L51" s="50"/>
      <c r="M51" s="61"/>
      <c r="N51" s="61"/>
    </row>
    <row r="52" spans="1:14" ht="25" hidden="1" customHeight="1" thickTop="1" x14ac:dyDescent="0.25">
      <c r="A52" s="39" t="s">
        <v>26</v>
      </c>
      <c r="B52" s="43"/>
      <c r="C52" s="46" t="str">
        <f>IF($B52&lt;&gt;"",VLOOKUP($B52,Alla_anmälda,5,FALSE),"")</f>
        <v/>
      </c>
      <c r="D52" s="51"/>
      <c r="E52" s="55"/>
      <c r="F52" s="56"/>
      <c r="G52" s="56"/>
      <c r="H52" s="46" t="s">
        <v>26</v>
      </c>
      <c r="I52" s="43"/>
      <c r="J52" s="46" t="str">
        <f>IF($I52&lt;&gt;"",VLOOKUP($I52,Alla_anmälda,5,FALSE),"")</f>
        <v/>
      </c>
      <c r="K52" s="51"/>
      <c r="L52" s="55"/>
      <c r="M52" s="56"/>
      <c r="N52" s="62"/>
    </row>
    <row r="53" spans="1:14" ht="25" hidden="1" customHeight="1" x14ac:dyDescent="0.25">
      <c r="A53" s="40" t="s">
        <v>27</v>
      </c>
      <c r="B53" s="44"/>
      <c r="C53" s="47" t="str">
        <f>IF($B53&lt;&gt;"",VLOOKUP($B53,Alla_anmälda,5,FALSE),"")</f>
        <v/>
      </c>
      <c r="D53" s="52"/>
      <c r="E53" s="57"/>
      <c r="F53" s="58"/>
      <c r="G53" s="58"/>
      <c r="H53" s="47" t="s">
        <v>27</v>
      </c>
      <c r="I53" s="44"/>
      <c r="J53" s="47" t="str">
        <f>IF($I53&lt;&gt;"",VLOOKUP($I53,Alla_anmälda,5,FALSE),"")</f>
        <v/>
      </c>
      <c r="K53" s="52"/>
      <c r="L53" s="57"/>
      <c r="M53" s="58"/>
      <c r="N53" s="63"/>
    </row>
    <row r="54" spans="1:14" ht="25" hidden="1" customHeight="1" x14ac:dyDescent="0.25">
      <c r="A54" s="40" t="s">
        <v>28</v>
      </c>
      <c r="B54" s="44"/>
      <c r="C54" s="47" t="str">
        <f>IF($B54&lt;&gt;"",VLOOKUP($B54,Alla_anmälda,5,FALSE),"")</f>
        <v/>
      </c>
      <c r="D54" s="52"/>
      <c r="E54" s="57"/>
      <c r="F54" s="58"/>
      <c r="G54" s="58"/>
      <c r="H54" s="47" t="s">
        <v>28</v>
      </c>
      <c r="I54" s="44"/>
      <c r="J54" s="47" t="str">
        <f>IF($I54&lt;&gt;"",VLOOKUP($I54,Alla_anmälda,5,FALSE),"")</f>
        <v/>
      </c>
      <c r="K54" s="52"/>
      <c r="L54" s="57"/>
      <c r="M54" s="58"/>
      <c r="N54" s="63"/>
    </row>
    <row r="55" spans="1:14" ht="25" hidden="1" customHeight="1" thickBot="1" x14ac:dyDescent="0.3">
      <c r="A55" s="41" t="s">
        <v>29</v>
      </c>
      <c r="B55" s="45"/>
      <c r="C55" s="48" t="str">
        <f>IF($B55&lt;&gt;"",VLOOKUP($B55,Alla_anmälda,5,FALSE),"")</f>
        <v/>
      </c>
      <c r="D55" s="53"/>
      <c r="E55" s="59"/>
      <c r="F55" s="60"/>
      <c r="G55" s="60"/>
      <c r="H55" s="48" t="s">
        <v>29</v>
      </c>
      <c r="I55" s="45"/>
      <c r="J55" s="48" t="str">
        <f>IF($I55&lt;&gt;"",VLOOKUP($I55,Alla_anmälda,5,FALSE),"")</f>
        <v/>
      </c>
      <c r="K55" s="53"/>
      <c r="L55" s="59"/>
      <c r="M55" s="60"/>
      <c r="N55" s="64"/>
    </row>
    <row r="56" spans="1:14" ht="25" hidden="1" customHeight="1" thickTop="1" thickBot="1" x14ac:dyDescent="0.3">
      <c r="A56" s="15" t="s">
        <v>47</v>
      </c>
      <c r="B56" s="42"/>
      <c r="C56" s="49"/>
      <c r="D56" s="50"/>
      <c r="E56" s="50"/>
      <c r="F56" s="54"/>
      <c r="G56" s="54"/>
      <c r="H56" s="16"/>
      <c r="I56" s="42"/>
      <c r="J56" s="49"/>
      <c r="K56" s="50"/>
      <c r="L56" s="50"/>
      <c r="M56" s="61"/>
      <c r="N56" s="61"/>
    </row>
    <row r="57" spans="1:14" ht="25" hidden="1" customHeight="1" thickTop="1" x14ac:dyDescent="0.25">
      <c r="A57" s="39" t="s">
        <v>26</v>
      </c>
      <c r="B57" s="43"/>
      <c r="C57" s="46" t="str">
        <f>IF($B57&lt;&gt;"",VLOOKUP($B57,Alla_anmälda,5,FALSE),"")</f>
        <v/>
      </c>
      <c r="D57" s="51"/>
      <c r="E57" s="55"/>
      <c r="F57" s="56"/>
      <c r="G57" s="56"/>
      <c r="H57" s="46" t="s">
        <v>26</v>
      </c>
      <c r="I57" s="43"/>
      <c r="J57" s="46" t="str">
        <f>IF($I57&lt;&gt;"",VLOOKUP($I57,Alla_anmälda,5,FALSE),"")</f>
        <v/>
      </c>
      <c r="K57" s="51"/>
      <c r="L57" s="55"/>
      <c r="M57" s="56"/>
      <c r="N57" s="62"/>
    </row>
    <row r="58" spans="1:14" ht="25" hidden="1" customHeight="1" x14ac:dyDescent="0.25">
      <c r="A58" s="40" t="s">
        <v>27</v>
      </c>
      <c r="B58" s="44"/>
      <c r="C58" s="47" t="str">
        <f>IF($B58&lt;&gt;"",VLOOKUP($B58,Alla_anmälda,5,FALSE),"")</f>
        <v/>
      </c>
      <c r="D58" s="52"/>
      <c r="E58" s="57"/>
      <c r="F58" s="58"/>
      <c r="G58" s="58"/>
      <c r="H58" s="47" t="s">
        <v>27</v>
      </c>
      <c r="I58" s="44"/>
      <c r="J58" s="47" t="str">
        <f>IF($I58&lt;&gt;"",VLOOKUP($I58,Alla_anmälda,5,FALSE),"")</f>
        <v/>
      </c>
      <c r="K58" s="52"/>
      <c r="L58" s="57"/>
      <c r="M58" s="58"/>
      <c r="N58" s="63"/>
    </row>
    <row r="59" spans="1:14" ht="25" hidden="1" customHeight="1" x14ac:dyDescent="0.25">
      <c r="A59" s="40" t="s">
        <v>28</v>
      </c>
      <c r="B59" s="44"/>
      <c r="C59" s="47" t="str">
        <f>IF($B59&lt;&gt;"",VLOOKUP($B59,Alla_anmälda,5,FALSE),"")</f>
        <v/>
      </c>
      <c r="D59" s="52"/>
      <c r="E59" s="57"/>
      <c r="F59" s="58"/>
      <c r="G59" s="58"/>
      <c r="H59" s="47" t="s">
        <v>28</v>
      </c>
      <c r="I59" s="44"/>
      <c r="J59" s="47" t="str">
        <f>IF($I59&lt;&gt;"",VLOOKUP($I59,Alla_anmälda,5,FALSE),"")</f>
        <v/>
      </c>
      <c r="K59" s="52"/>
      <c r="L59" s="57"/>
      <c r="M59" s="58"/>
      <c r="N59" s="63"/>
    </row>
    <row r="60" spans="1:14" ht="25" hidden="1" customHeight="1" thickBot="1" x14ac:dyDescent="0.3">
      <c r="A60" s="41" t="s">
        <v>29</v>
      </c>
      <c r="B60" s="45"/>
      <c r="C60" s="48" t="str">
        <f>IF($B60&lt;&gt;"",VLOOKUP($B60,Alla_anmälda,5,FALSE),"")</f>
        <v/>
      </c>
      <c r="D60" s="53"/>
      <c r="E60" s="59"/>
      <c r="F60" s="60"/>
      <c r="G60" s="60"/>
      <c r="H60" s="48" t="s">
        <v>29</v>
      </c>
      <c r="I60" s="45"/>
      <c r="J60" s="48" t="str">
        <f>IF($I60&lt;&gt;"",VLOOKUP($I60,Alla_anmälda,5,FALSE),"")</f>
        <v/>
      </c>
      <c r="K60" s="53"/>
      <c r="L60" s="59"/>
      <c r="M60" s="60"/>
      <c r="N60" s="64"/>
    </row>
    <row r="61" spans="1:14" ht="25" hidden="1" customHeight="1" thickTop="1" thickBot="1" x14ac:dyDescent="0.3">
      <c r="A61" s="15" t="s">
        <v>48</v>
      </c>
      <c r="B61" s="42"/>
      <c r="C61" s="49" t="s">
        <v>25</v>
      </c>
      <c r="D61" s="50"/>
      <c r="E61" s="50"/>
      <c r="F61" s="54"/>
      <c r="G61" s="54"/>
      <c r="H61" s="16" t="s">
        <v>37</v>
      </c>
      <c r="I61" s="42"/>
      <c r="J61" s="49" t="s">
        <v>41</v>
      </c>
      <c r="K61" s="50"/>
      <c r="L61" s="50"/>
      <c r="M61" s="61"/>
      <c r="N61" s="61"/>
    </row>
    <row r="62" spans="1:14" ht="25" hidden="1" customHeight="1" thickTop="1" x14ac:dyDescent="0.25">
      <c r="A62" s="39" t="s">
        <v>26</v>
      </c>
      <c r="B62" s="43"/>
      <c r="C62" s="46" t="str">
        <f>IF($B62&lt;&gt;"",VLOOKUP($B62,Alla_anmälda,5,FALSE),"")</f>
        <v/>
      </c>
      <c r="D62" s="51"/>
      <c r="E62" s="55"/>
      <c r="F62" s="56"/>
      <c r="G62" s="56"/>
      <c r="H62" s="46" t="s">
        <v>26</v>
      </c>
      <c r="I62" s="43"/>
      <c r="J62" s="46" t="str">
        <f>IF($I62&lt;&gt;"",VLOOKUP($I62,Alla_anmälda,5,FALSE),"")</f>
        <v/>
      </c>
      <c r="K62" s="51"/>
      <c r="L62" s="55"/>
      <c r="M62" s="56"/>
      <c r="N62" s="62"/>
    </row>
    <row r="63" spans="1:14" ht="25" hidden="1" customHeight="1" x14ac:dyDescent="0.25">
      <c r="A63" s="40" t="s">
        <v>27</v>
      </c>
      <c r="B63" s="44"/>
      <c r="C63" s="47" t="str">
        <f>IF($B63&lt;&gt;"",VLOOKUP($B63,Alla_anmälda,5,FALSE),"")</f>
        <v/>
      </c>
      <c r="D63" s="52"/>
      <c r="E63" s="57"/>
      <c r="F63" s="58"/>
      <c r="G63" s="58"/>
      <c r="H63" s="47" t="s">
        <v>27</v>
      </c>
      <c r="I63" s="44"/>
      <c r="J63" s="47" t="str">
        <f>IF($I63&lt;&gt;"",VLOOKUP($I63,Alla_anmälda,5,FALSE),"")</f>
        <v/>
      </c>
      <c r="K63" s="52"/>
      <c r="L63" s="57"/>
      <c r="M63" s="58"/>
      <c r="N63" s="63"/>
    </row>
    <row r="64" spans="1:14" ht="25" hidden="1" customHeight="1" x14ac:dyDescent="0.25">
      <c r="A64" s="40" t="s">
        <v>28</v>
      </c>
      <c r="B64" s="44"/>
      <c r="C64" s="47" t="str">
        <f>IF($B64&lt;&gt;"",VLOOKUP($B64,Alla_anmälda,5,FALSE),"")</f>
        <v/>
      </c>
      <c r="D64" s="52"/>
      <c r="E64" s="57"/>
      <c r="F64" s="58"/>
      <c r="G64" s="58"/>
      <c r="H64" s="47" t="s">
        <v>28</v>
      </c>
      <c r="I64" s="44"/>
      <c r="J64" s="47" t="str">
        <f>IF($I64&lt;&gt;"",VLOOKUP($I64,Alla_anmälda,5,FALSE),"")</f>
        <v/>
      </c>
      <c r="K64" s="52"/>
      <c r="L64" s="57"/>
      <c r="M64" s="58"/>
      <c r="N64" s="63"/>
    </row>
    <row r="65" spans="1:14" ht="25" hidden="1" customHeight="1" thickBot="1" x14ac:dyDescent="0.3">
      <c r="A65" s="41" t="s">
        <v>29</v>
      </c>
      <c r="B65" s="45"/>
      <c r="C65" s="48" t="str">
        <f>IF($B65&lt;&gt;"",VLOOKUP($B65,Alla_anmälda,5,FALSE),"")</f>
        <v/>
      </c>
      <c r="D65" s="53"/>
      <c r="E65" s="59"/>
      <c r="F65" s="60"/>
      <c r="G65" s="60"/>
      <c r="H65" s="48" t="s">
        <v>29</v>
      </c>
      <c r="I65" s="45"/>
      <c r="J65" s="48" t="str">
        <f>IF($I65&lt;&gt;"",VLOOKUP($I65,Alla_anmälda,5,FALSE),"")</f>
        <v/>
      </c>
      <c r="K65" s="53"/>
      <c r="L65" s="59"/>
      <c r="M65" s="60"/>
      <c r="N65" s="64"/>
    </row>
    <row r="66" spans="1:14" ht="25" hidden="1" customHeight="1" thickTop="1" thickBot="1" x14ac:dyDescent="0.3">
      <c r="A66" s="15" t="s">
        <v>49</v>
      </c>
      <c r="B66" s="42"/>
      <c r="C66" s="49"/>
      <c r="D66" s="50"/>
      <c r="E66" s="50"/>
      <c r="F66" s="54"/>
      <c r="G66" s="54"/>
      <c r="H66" s="16"/>
      <c r="I66" s="42"/>
      <c r="J66" s="49"/>
      <c r="K66" s="50"/>
      <c r="L66" s="50"/>
      <c r="M66" s="61"/>
      <c r="N66" s="61"/>
    </row>
    <row r="67" spans="1:14" ht="25" hidden="1" customHeight="1" thickTop="1" x14ac:dyDescent="0.25">
      <c r="A67" s="39" t="s">
        <v>26</v>
      </c>
      <c r="B67" s="43"/>
      <c r="C67" s="46" t="str">
        <f>IF($B67&lt;&gt;"",VLOOKUP($B67,Alla_anmälda,5,FALSE),"")</f>
        <v/>
      </c>
      <c r="D67" s="51"/>
      <c r="E67" s="55"/>
      <c r="F67" s="56"/>
      <c r="G67" s="56"/>
      <c r="H67" s="46" t="s">
        <v>26</v>
      </c>
      <c r="I67" s="43"/>
      <c r="J67" s="46" t="str">
        <f>IF($I67&lt;&gt;"",VLOOKUP($I67,Alla_anmälda,5,FALSE),"")</f>
        <v/>
      </c>
      <c r="K67" s="51"/>
      <c r="L67" s="55"/>
      <c r="M67" s="56"/>
      <c r="N67" s="62"/>
    </row>
    <row r="68" spans="1:14" ht="25" hidden="1" customHeight="1" x14ac:dyDescent="0.25">
      <c r="A68" s="40" t="s">
        <v>27</v>
      </c>
      <c r="B68" s="44"/>
      <c r="C68" s="47" t="str">
        <f>IF($B68&lt;&gt;"",VLOOKUP($B68,Alla_anmälda,5,FALSE),"")</f>
        <v/>
      </c>
      <c r="D68" s="52"/>
      <c r="E68" s="57"/>
      <c r="F68" s="58"/>
      <c r="G68" s="58"/>
      <c r="H68" s="47" t="s">
        <v>27</v>
      </c>
      <c r="I68" s="44"/>
      <c r="J68" s="47" t="str">
        <f>IF($I68&lt;&gt;"",VLOOKUP($I68,Alla_anmälda,5,FALSE),"")</f>
        <v/>
      </c>
      <c r="K68" s="52"/>
      <c r="L68" s="57"/>
      <c r="M68" s="58"/>
      <c r="N68" s="63"/>
    </row>
    <row r="69" spans="1:14" ht="25" hidden="1" customHeight="1" x14ac:dyDescent="0.25">
      <c r="A69" s="40" t="s">
        <v>28</v>
      </c>
      <c r="B69" s="44"/>
      <c r="C69" s="47" t="str">
        <f>IF($B69&lt;&gt;"",VLOOKUP($B69,Alla_anmälda,5,FALSE),"")</f>
        <v/>
      </c>
      <c r="D69" s="52"/>
      <c r="E69" s="57"/>
      <c r="F69" s="58"/>
      <c r="G69" s="58"/>
      <c r="H69" s="47" t="s">
        <v>28</v>
      </c>
      <c r="I69" s="44"/>
      <c r="J69" s="47" t="str">
        <f>IF($I69&lt;&gt;"",VLOOKUP($I69,Alla_anmälda,5,FALSE),"")</f>
        <v/>
      </c>
      <c r="K69" s="52"/>
      <c r="L69" s="57"/>
      <c r="M69" s="58"/>
      <c r="N69" s="63"/>
    </row>
    <row r="70" spans="1:14" ht="25" hidden="1" customHeight="1" thickBot="1" x14ac:dyDescent="0.3">
      <c r="A70" s="41" t="s">
        <v>29</v>
      </c>
      <c r="B70" s="45"/>
      <c r="C70" s="48" t="str">
        <f>IF($B70&lt;&gt;"",VLOOKUP($B70,Alla_anmälda,5,FALSE),"")</f>
        <v/>
      </c>
      <c r="D70" s="53"/>
      <c r="E70" s="59"/>
      <c r="F70" s="60"/>
      <c r="G70" s="60"/>
      <c r="H70" s="48" t="s">
        <v>29</v>
      </c>
      <c r="I70" s="45"/>
      <c r="J70" s="48" t="str">
        <f>IF($I70&lt;&gt;"",VLOOKUP($I70,Alla_anmälda,5,FALSE),"")</f>
        <v/>
      </c>
      <c r="K70" s="53"/>
      <c r="L70" s="59"/>
      <c r="M70" s="60"/>
      <c r="N70" s="64"/>
    </row>
    <row r="71" spans="1:14" ht="25" hidden="1" customHeight="1" thickTop="1" thickBot="1" x14ac:dyDescent="0.3">
      <c r="A71" s="15" t="s">
        <v>50</v>
      </c>
      <c r="B71" s="42"/>
      <c r="C71" s="49"/>
      <c r="D71" s="50"/>
      <c r="E71" s="50"/>
      <c r="F71" s="54"/>
      <c r="G71" s="54"/>
      <c r="H71" s="16"/>
      <c r="I71" s="42"/>
      <c r="J71" s="49"/>
      <c r="K71" s="50"/>
      <c r="L71" s="50"/>
      <c r="M71" s="61"/>
      <c r="N71" s="61"/>
    </row>
    <row r="72" spans="1:14" ht="25" hidden="1" customHeight="1" thickTop="1" x14ac:dyDescent="0.25">
      <c r="A72" s="39" t="s">
        <v>26</v>
      </c>
      <c r="B72" s="43"/>
      <c r="C72" s="46" t="str">
        <f>IF($B72&lt;&gt;"",VLOOKUP($B72,Alla_anmälda,5,FALSE),"")</f>
        <v/>
      </c>
      <c r="D72" s="51"/>
      <c r="E72" s="55"/>
      <c r="F72" s="56"/>
      <c r="G72" s="56"/>
      <c r="H72" s="46" t="s">
        <v>26</v>
      </c>
      <c r="I72" s="43"/>
      <c r="J72" s="46" t="str">
        <f>IF($I72&lt;&gt;"",VLOOKUP($I72,Alla_anmälda,5,FALSE),"")</f>
        <v/>
      </c>
      <c r="K72" s="51"/>
      <c r="L72" s="55"/>
      <c r="M72" s="56"/>
      <c r="N72" s="62"/>
    </row>
    <row r="73" spans="1:14" ht="25" hidden="1" customHeight="1" x14ac:dyDescent="0.25">
      <c r="A73" s="40" t="s">
        <v>27</v>
      </c>
      <c r="B73" s="44"/>
      <c r="C73" s="47" t="str">
        <f>IF($B73&lt;&gt;"",VLOOKUP($B73,Alla_anmälda,5,FALSE),"")</f>
        <v/>
      </c>
      <c r="D73" s="52"/>
      <c r="E73" s="57"/>
      <c r="F73" s="58"/>
      <c r="G73" s="58"/>
      <c r="H73" s="47" t="s">
        <v>27</v>
      </c>
      <c r="I73" s="44"/>
      <c r="J73" s="47" t="str">
        <f>IF($I73&lt;&gt;"",VLOOKUP($I73,Alla_anmälda,5,FALSE),"")</f>
        <v/>
      </c>
      <c r="K73" s="52"/>
      <c r="L73" s="57"/>
      <c r="M73" s="58"/>
      <c r="N73" s="63"/>
    </row>
    <row r="74" spans="1:14" ht="25" hidden="1" customHeight="1" x14ac:dyDescent="0.25">
      <c r="A74" s="40" t="s">
        <v>28</v>
      </c>
      <c r="B74" s="44"/>
      <c r="C74" s="47" t="str">
        <f>IF($B74&lt;&gt;"",VLOOKUP($B74,Alla_anmälda,5,FALSE),"")</f>
        <v/>
      </c>
      <c r="D74" s="52"/>
      <c r="E74" s="57"/>
      <c r="F74" s="58"/>
      <c r="G74" s="58"/>
      <c r="H74" s="47" t="s">
        <v>28</v>
      </c>
      <c r="I74" s="44"/>
      <c r="J74" s="47" t="str">
        <f>IF($I74&lt;&gt;"",VLOOKUP($I74,Alla_anmälda,5,FALSE),"")</f>
        <v/>
      </c>
      <c r="K74" s="52"/>
      <c r="L74" s="57"/>
      <c r="M74" s="58"/>
      <c r="N74" s="63"/>
    </row>
    <row r="75" spans="1:14" ht="25" hidden="1" customHeight="1" thickBot="1" x14ac:dyDescent="0.3">
      <c r="A75" s="41" t="s">
        <v>29</v>
      </c>
      <c r="B75" s="45"/>
      <c r="C75" s="48" t="str">
        <f>IF($B75&lt;&gt;"",VLOOKUP($B75,Alla_anmälda,5,FALSE),"")</f>
        <v/>
      </c>
      <c r="D75" s="53"/>
      <c r="E75" s="59"/>
      <c r="F75" s="60"/>
      <c r="G75" s="60"/>
      <c r="H75" s="48" t="s">
        <v>29</v>
      </c>
      <c r="I75" s="45"/>
      <c r="J75" s="48" t="str">
        <f>IF($I75&lt;&gt;"",VLOOKUP($I75,Alla_anmälda,5,FALSE),"")</f>
        <v/>
      </c>
      <c r="K75" s="53"/>
      <c r="L75" s="59"/>
      <c r="M75" s="60"/>
      <c r="N75" s="64"/>
    </row>
    <row r="76" spans="1:14" ht="25" customHeight="1" thickTop="1" x14ac:dyDescent="0.25"/>
  </sheetData>
  <printOptions horizontalCentered="1"/>
  <pageMargins left="0.98425196850393704" right="0.39370078740157483" top="0.98425196850393704" bottom="0.39370078740157483" header="0.39370078740157483" footer="0.39370078740157483"/>
  <pageSetup paperSize="9" scale="95" orientation="landscape" verticalDpi="300" r:id="rId1"/>
  <headerFooter alignWithMargins="0">
    <oddHeader>&amp;LSÖDERTÄLJE&amp;C&amp;12SM 2023 - SEMIFINAL
HANAR&amp;R&amp;8&amp;F.&amp;A
2023-08-13
Page &amp;P (&amp;N)</oddHeader>
  </headerFooter>
  <rowBreaks count="4" manualBreakCount="4">
    <brk id="15" max="65535" man="1"/>
    <brk id="30" max="65535" man="1"/>
    <brk id="45" max="65535" man="1"/>
    <brk id="60" max="6553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G151"/>
  <sheetViews>
    <sheetView tabSelected="1" topLeftCell="A27" zoomScaleNormal="100" workbookViewId="0">
      <selection activeCell="E35" sqref="E35"/>
    </sheetView>
  </sheetViews>
  <sheetFormatPr defaultColWidth="8.81640625" defaultRowHeight="25" customHeight="1" x14ac:dyDescent="0.25"/>
  <cols>
    <col min="1" max="1" width="3.6328125" style="106" customWidth="1"/>
    <col min="2" max="2" width="7.453125" style="35" customWidth="1"/>
    <col min="3" max="3" width="36.453125" customWidth="1"/>
    <col min="4" max="4" width="8.453125" style="35" customWidth="1"/>
    <col min="5" max="5" width="5.6328125" style="35" customWidth="1"/>
    <col min="6" max="6" width="6.1796875" style="35" customWidth="1"/>
    <col min="7" max="7" width="18" style="35" customWidth="1"/>
  </cols>
  <sheetData>
    <row r="1" spans="1:7" s="16" customFormat="1" ht="25" customHeight="1" thickBot="1" x14ac:dyDescent="0.3">
      <c r="A1" s="19" t="s">
        <v>313</v>
      </c>
      <c r="B1" s="42"/>
      <c r="D1" s="50" t="s">
        <v>17</v>
      </c>
      <c r="E1" s="50" t="s">
        <v>18</v>
      </c>
      <c r="F1" s="61" t="s">
        <v>51</v>
      </c>
      <c r="G1" s="61" t="s">
        <v>39</v>
      </c>
    </row>
    <row r="2" spans="1:7" ht="25" customHeight="1" thickTop="1" x14ac:dyDescent="0.25">
      <c r="A2" s="103" t="s">
        <v>26</v>
      </c>
      <c r="B2" s="43">
        <v>16289</v>
      </c>
      <c r="C2" s="46" t="str">
        <f>IF($B2&lt;&gt;"",VLOOKUP($B2,Alla_anmälda,5,FALSE),"")</f>
        <v>Whoonehults Will You Be There</v>
      </c>
      <c r="D2" s="51">
        <v>10.1</v>
      </c>
      <c r="E2" s="55">
        <v>1</v>
      </c>
      <c r="F2" s="55"/>
      <c r="G2" s="62"/>
    </row>
    <row r="3" spans="1:7" ht="25" customHeight="1" x14ac:dyDescent="0.25">
      <c r="A3" s="104" t="s">
        <v>27</v>
      </c>
      <c r="B3" s="44"/>
      <c r="C3" s="75" t="str">
        <f>IF($B3&lt;&gt;"",VLOOKUP($B3,Alla_anmälda,5,FALSE),"")</f>
        <v/>
      </c>
      <c r="D3" s="52"/>
      <c r="E3" s="57"/>
      <c r="F3" s="66"/>
      <c r="G3" s="63"/>
    </row>
    <row r="4" spans="1:7" ht="25" customHeight="1" x14ac:dyDescent="0.25">
      <c r="A4" s="104" t="s">
        <v>28</v>
      </c>
      <c r="B4" s="44"/>
      <c r="C4" s="75" t="str">
        <f>IF($B4&lt;&gt;"",VLOOKUP($B4,Alla_anmälda,5,FALSE),"")</f>
        <v/>
      </c>
      <c r="D4" s="52"/>
      <c r="E4" s="57"/>
      <c r="F4" s="16"/>
      <c r="G4" s="63"/>
    </row>
    <row r="5" spans="1:7" ht="25" customHeight="1" thickBot="1" x14ac:dyDescent="0.3">
      <c r="A5" s="105" t="s">
        <v>29</v>
      </c>
      <c r="B5" s="45"/>
      <c r="C5" s="48" t="str">
        <f>IF($B5&lt;&gt;"",VLOOKUP($B5,Alla_anmälda,5,FALSE),"")</f>
        <v/>
      </c>
      <c r="D5" s="53"/>
      <c r="E5" s="59"/>
      <c r="F5" s="67"/>
      <c r="G5" s="64"/>
    </row>
    <row r="6" spans="1:7" s="16" customFormat="1" ht="25" customHeight="1" thickTop="1" thickBot="1" x14ac:dyDescent="0.3">
      <c r="A6" s="19" t="s">
        <v>314</v>
      </c>
      <c r="B6" s="42"/>
      <c r="D6" s="50"/>
      <c r="E6" s="50"/>
      <c r="F6" s="61"/>
      <c r="G6" s="61"/>
    </row>
    <row r="7" spans="1:7" ht="25" customHeight="1" thickTop="1" x14ac:dyDescent="0.25">
      <c r="A7" s="103" t="s">
        <v>26</v>
      </c>
      <c r="B7" s="43">
        <v>12288</v>
      </c>
      <c r="C7" s="46" t="str">
        <f>IF($B7&lt;&gt;"",VLOOKUP($B7,Alla_anmälda,5,FALSE),"")</f>
        <v>Amboryds Cullinan Diamond</v>
      </c>
      <c r="D7" s="51">
        <v>10.28</v>
      </c>
      <c r="E7" s="55">
        <v>1</v>
      </c>
      <c r="F7" s="65"/>
      <c r="G7" s="62"/>
    </row>
    <row r="8" spans="1:7" ht="25" customHeight="1" x14ac:dyDescent="0.25">
      <c r="A8" s="104" t="s">
        <v>27</v>
      </c>
      <c r="B8" s="44">
        <v>1535</v>
      </c>
      <c r="C8" s="75" t="str">
        <f>IF($B8&lt;&gt;"",VLOOKUP($B8,Alla_anmälda,5,FALSE),"")</f>
        <v>Fennaur Mies Van Der Rohe</v>
      </c>
      <c r="D8" s="52" t="s">
        <v>317</v>
      </c>
      <c r="E8" s="57">
        <v>2</v>
      </c>
      <c r="F8" s="66"/>
      <c r="G8" s="63"/>
    </row>
    <row r="9" spans="1:7" ht="25" customHeight="1" x14ac:dyDescent="0.25">
      <c r="A9" s="104" t="s">
        <v>28</v>
      </c>
      <c r="B9" s="89">
        <v>1616</v>
      </c>
      <c r="C9" s="75" t="str">
        <f>IF($B9&lt;&gt;"",VLOOKUP($B9,Alla_anmälda,5,FALSE),"")</f>
        <v>Jelistaz Prince Of Memory Garden</v>
      </c>
      <c r="D9" s="52">
        <v>10.47</v>
      </c>
      <c r="E9" s="57">
        <v>3</v>
      </c>
      <c r="F9" s="66"/>
      <c r="G9" s="63"/>
    </row>
    <row r="10" spans="1:7" ht="25" customHeight="1" thickBot="1" x14ac:dyDescent="0.3">
      <c r="A10" s="105" t="s">
        <v>29</v>
      </c>
      <c r="B10" s="45">
        <v>16290</v>
      </c>
      <c r="C10" s="48" t="str">
        <f>IF($B10&lt;&gt;"",VLOOKUP($B10,Alla_anmälda,5,FALSE),"")</f>
        <v>Whoonehults Super Trouper</v>
      </c>
      <c r="D10" s="53" t="s">
        <v>339</v>
      </c>
      <c r="E10" s="59">
        <v>4</v>
      </c>
      <c r="F10" s="67"/>
      <c r="G10" s="64"/>
    </row>
    <row r="11" spans="1:7" s="16" customFormat="1" ht="25" customHeight="1" thickTop="1" thickBot="1" x14ac:dyDescent="0.3">
      <c r="A11" s="19" t="s">
        <v>37</v>
      </c>
      <c r="B11" s="42"/>
      <c r="D11" s="50"/>
      <c r="E11" s="50"/>
      <c r="F11" s="61"/>
      <c r="G11" s="61"/>
    </row>
    <row r="12" spans="1:7" ht="25" customHeight="1" thickTop="1" x14ac:dyDescent="0.25">
      <c r="A12" s="103" t="s">
        <v>26</v>
      </c>
      <c r="B12" s="83">
        <v>1469</v>
      </c>
      <c r="C12" s="84" t="str">
        <f>IF($B12&lt;&gt;"",VLOOKUP($B12,Alla_anmälda,5,FALSE),"")</f>
        <v>Tre Hjärtans Birger</v>
      </c>
      <c r="D12" s="85" t="s">
        <v>340</v>
      </c>
      <c r="E12" s="86">
        <v>2</v>
      </c>
      <c r="F12" s="111"/>
      <c r="G12" s="87"/>
    </row>
    <row r="13" spans="1:7" ht="25" customHeight="1" x14ac:dyDescent="0.25">
      <c r="A13" s="104" t="s">
        <v>27</v>
      </c>
      <c r="B13" s="89">
        <v>11271</v>
      </c>
      <c r="C13" s="75" t="str">
        <f>IF($B13&lt;&gt;"",VLOOKUP($B13,Alla_anmälda,5,FALSE),"")</f>
        <v>Vipplyckans Prince Naveen</v>
      </c>
      <c r="D13" s="52" t="s">
        <v>341</v>
      </c>
      <c r="E13" s="57">
        <v>3</v>
      </c>
      <c r="F13" s="66"/>
      <c r="G13" s="63"/>
    </row>
    <row r="14" spans="1:7" ht="25" customHeight="1" x14ac:dyDescent="0.25">
      <c r="A14" s="104" t="s">
        <v>28</v>
      </c>
      <c r="B14" s="89">
        <v>1483</v>
      </c>
      <c r="C14" s="75" t="str">
        <f>IF($B14&lt;&gt;"",VLOOKUP($B14,Alla_anmälda,5,FALSE),"")</f>
        <v>Miraqulix LL Dark Moon</v>
      </c>
      <c r="D14" s="52" t="s">
        <v>342</v>
      </c>
      <c r="E14" s="57">
        <v>4</v>
      </c>
      <c r="F14" s="66"/>
      <c r="G14" s="63"/>
    </row>
    <row r="15" spans="1:7" ht="25" customHeight="1" thickBot="1" x14ac:dyDescent="0.3">
      <c r="A15" s="105" t="s">
        <v>29</v>
      </c>
      <c r="B15" s="45">
        <v>1617</v>
      </c>
      <c r="C15" s="48" t="str">
        <f>IF($B15&lt;&gt;"",VLOOKUP($B15,Alla_anmälda,5,FALSE),"")</f>
        <v>Calling You Mix and Match</v>
      </c>
      <c r="D15" s="53" t="s">
        <v>343</v>
      </c>
      <c r="E15" s="59">
        <v>1</v>
      </c>
      <c r="F15" s="67"/>
      <c r="G15" s="64"/>
    </row>
    <row r="16" spans="1:7" s="16" customFormat="1" ht="25" customHeight="1" thickTop="1" thickBot="1" x14ac:dyDescent="0.3">
      <c r="A16" s="19" t="s">
        <v>194</v>
      </c>
      <c r="B16" s="42"/>
      <c r="D16" s="50"/>
      <c r="E16" s="50"/>
      <c r="F16" s="61"/>
      <c r="G16" s="61"/>
    </row>
    <row r="17" spans="1:7" ht="25" customHeight="1" thickTop="1" x14ac:dyDescent="0.25">
      <c r="A17" s="103" t="s">
        <v>26</v>
      </c>
      <c r="B17" s="43">
        <v>1506</v>
      </c>
      <c r="C17" s="46" t="str">
        <f>IF($B17&lt;&gt;"",VLOOKUP($B17,Alla_anmälda,5,FALSE),"")</f>
        <v>Crazy Owl´s Björn Järnsida</v>
      </c>
      <c r="D17" s="51" t="s">
        <v>344</v>
      </c>
      <c r="E17" s="55">
        <v>3</v>
      </c>
      <c r="F17" s="65"/>
      <c r="G17" s="62"/>
    </row>
    <row r="18" spans="1:7" ht="25" customHeight="1" x14ac:dyDescent="0.25">
      <c r="A18" s="104" t="s">
        <v>27</v>
      </c>
      <c r="B18" s="44">
        <v>1643</v>
      </c>
      <c r="C18" s="75" t="str">
        <f>IF($B18&lt;&gt;"",VLOOKUP($B18,Alla_anmälda,5,FALSE),"")</f>
        <v>Miraqulix LL Great Opportunities</v>
      </c>
      <c r="D18" s="52">
        <v>9.8699999999999992</v>
      </c>
      <c r="E18" s="57">
        <v>4</v>
      </c>
      <c r="F18" s="66"/>
      <c r="G18" s="63"/>
    </row>
    <row r="19" spans="1:7" ht="25" customHeight="1" x14ac:dyDescent="0.25">
      <c r="A19" s="104" t="s">
        <v>28</v>
      </c>
      <c r="B19" s="89">
        <v>1605</v>
      </c>
      <c r="C19" s="75" t="str">
        <f>IF($B19&lt;&gt;"",VLOOKUP($B19,Alla_anmälda,5,FALSE),"")</f>
        <v>Per-Mo'bile Oscar Of The Old Way</v>
      </c>
      <c r="D19" s="52">
        <v>9.75</v>
      </c>
      <c r="E19" s="57">
        <v>2</v>
      </c>
      <c r="F19" s="66"/>
      <c r="G19" s="63"/>
    </row>
    <row r="20" spans="1:7" ht="25" customHeight="1" thickBot="1" x14ac:dyDescent="0.3">
      <c r="A20" s="105" t="s">
        <v>29</v>
      </c>
      <c r="B20" s="45">
        <v>1518</v>
      </c>
      <c r="C20" s="48" t="str">
        <f>IF($B20&lt;&gt;"",VLOOKUP($B20,Alla_anmälda,5,FALSE),"")</f>
        <v>Raceheart's MB Arkturus Black</v>
      </c>
      <c r="D20" s="53">
        <v>9.6199999999999992</v>
      </c>
      <c r="E20" s="59">
        <v>1</v>
      </c>
      <c r="F20" s="67"/>
      <c r="G20" s="64"/>
    </row>
    <row r="21" spans="1:7" s="16" customFormat="1" ht="25" customHeight="1" thickTop="1" thickBot="1" x14ac:dyDescent="0.3">
      <c r="A21" s="19" t="s">
        <v>72</v>
      </c>
      <c r="B21" s="42"/>
      <c r="D21" s="50"/>
      <c r="E21" s="50"/>
      <c r="F21" s="61"/>
      <c r="G21" s="61"/>
    </row>
    <row r="22" spans="1:7" ht="25" customHeight="1" thickTop="1" x14ac:dyDescent="0.25">
      <c r="A22" s="103" t="s">
        <v>26</v>
      </c>
      <c r="B22" s="43">
        <v>1600</v>
      </c>
      <c r="C22" s="46" t="str">
        <f>IF($B22&lt;&gt;"",VLOOKUP($B22,Alla_anmälda,5,FALSE),"")</f>
        <v>RaceHeart's MB Hocus Pocus</v>
      </c>
      <c r="D22" s="51" t="s">
        <v>345</v>
      </c>
      <c r="E22" s="55">
        <v>2</v>
      </c>
      <c r="F22" s="65"/>
      <c r="G22" s="62"/>
    </row>
    <row r="23" spans="1:7" ht="25" customHeight="1" x14ac:dyDescent="0.25">
      <c r="A23" s="104" t="s">
        <v>27</v>
      </c>
      <c r="B23" s="44">
        <v>1560</v>
      </c>
      <c r="C23" s="75" t="str">
        <f>IF($B23&lt;&gt;"",VLOOKUP($B23,Alla_anmälda,5,FALSE),"")</f>
        <v>Hannemoon HM Black Jade</v>
      </c>
      <c r="D23" s="123" t="s">
        <v>345</v>
      </c>
      <c r="E23" s="57">
        <v>1</v>
      </c>
      <c r="F23" s="66"/>
      <c r="G23" s="63"/>
    </row>
    <row r="24" spans="1:7" ht="25" customHeight="1" x14ac:dyDescent="0.25">
      <c r="A24" s="104" t="s">
        <v>28</v>
      </c>
      <c r="B24" s="44">
        <v>1542</v>
      </c>
      <c r="C24" s="75" t="str">
        <f>IF($B24&lt;&gt;"",VLOOKUP($B24,Alla_anmälda,5,FALSE),"")</f>
        <v>RaceHeart's MB Thor</v>
      </c>
      <c r="D24" s="123" t="s">
        <v>345</v>
      </c>
      <c r="E24" s="57">
        <v>3</v>
      </c>
      <c r="F24" s="66"/>
      <c r="G24" s="63"/>
    </row>
    <row r="25" spans="1:7" ht="25" customHeight="1" thickBot="1" x14ac:dyDescent="0.3">
      <c r="A25" s="105" t="s">
        <v>29</v>
      </c>
      <c r="B25" s="45">
        <v>14313</v>
      </c>
      <c r="C25" s="48" t="str">
        <f>IF($B25&lt;&gt;"",VLOOKUP($B25,Alla_anmälda,5,FALSE),"")</f>
        <v>Best Choice Speed And Beauty</v>
      </c>
      <c r="D25" s="53" t="s">
        <v>345</v>
      </c>
      <c r="E25" s="59">
        <v>4</v>
      </c>
      <c r="F25" s="67"/>
      <c r="G25" s="64"/>
    </row>
    <row r="26" spans="1:7" s="16" customFormat="1" ht="25" customHeight="1" thickTop="1" thickBot="1" x14ac:dyDescent="0.3">
      <c r="A26" s="19" t="s">
        <v>44</v>
      </c>
      <c r="B26" s="42"/>
      <c r="D26" s="50"/>
      <c r="E26" s="50"/>
      <c r="F26" s="61"/>
      <c r="G26" s="61"/>
    </row>
    <row r="27" spans="1:7" ht="25" customHeight="1" thickTop="1" x14ac:dyDescent="0.25">
      <c r="A27" s="103" t="s">
        <v>26</v>
      </c>
      <c r="B27" s="83">
        <v>14310</v>
      </c>
      <c r="C27" s="46" t="str">
        <f>IF($B27&lt;&gt;"",VLOOKUP($B27,Alla_anmälda,5,FALSE),"")</f>
        <v>Raceheart's MB Diesel </v>
      </c>
      <c r="D27" s="51">
        <v>9.2799999999999994</v>
      </c>
      <c r="E27" s="55">
        <v>4</v>
      </c>
      <c r="F27" s="65"/>
      <c r="G27" s="62"/>
    </row>
    <row r="28" spans="1:7" ht="25" customHeight="1" x14ac:dyDescent="0.25">
      <c r="A28" s="104" t="s">
        <v>27</v>
      </c>
      <c r="B28" s="89">
        <v>13334</v>
      </c>
      <c r="C28" s="75" t="str">
        <f>IF($B28&lt;&gt;"",VLOOKUP($B28,Alla_anmälda,5,FALSE),"")</f>
        <v>Tre Hjärtans C och Hör</v>
      </c>
      <c r="D28" s="52">
        <v>9.23</v>
      </c>
      <c r="E28" s="57">
        <v>3</v>
      </c>
      <c r="F28" s="66"/>
      <c r="G28" s="63"/>
    </row>
    <row r="29" spans="1:7" ht="25" customHeight="1" x14ac:dyDescent="0.25">
      <c r="A29" s="104" t="s">
        <v>28</v>
      </c>
      <c r="B29" s="44">
        <v>15244</v>
      </c>
      <c r="C29" s="75" t="str">
        <f>IF($B29&lt;&gt;"",VLOOKUP($B29,Alla_anmälda,5,FALSE),"")</f>
        <v>RaceHeart's MB Fendi</v>
      </c>
      <c r="D29" s="52" t="s">
        <v>346</v>
      </c>
      <c r="E29" s="57">
        <v>1</v>
      </c>
      <c r="F29" s="66"/>
      <c r="G29" s="63"/>
    </row>
    <row r="30" spans="1:7" ht="25" customHeight="1" thickBot="1" x14ac:dyDescent="0.3">
      <c r="A30" s="105" t="s">
        <v>29</v>
      </c>
      <c r="B30" s="45">
        <v>14311</v>
      </c>
      <c r="C30" s="48" t="str">
        <f>IF($B30&lt;&gt;"",VLOOKUP($B30,Alla_anmälda,5,FALSE),"")</f>
        <v>Raceheart's MB Armani </v>
      </c>
      <c r="D30" s="53">
        <v>9.0399999999999991</v>
      </c>
      <c r="E30" s="59">
        <v>2</v>
      </c>
      <c r="F30" s="67"/>
      <c r="G30" s="64"/>
    </row>
    <row r="31" spans="1:7" s="16" customFormat="1" ht="25" customHeight="1" thickTop="1" thickBot="1" x14ac:dyDescent="0.3">
      <c r="A31" s="19" t="s">
        <v>46</v>
      </c>
      <c r="B31" s="42"/>
      <c r="D31" s="50"/>
      <c r="E31" s="50"/>
      <c r="F31" s="61"/>
      <c r="G31" s="61"/>
    </row>
    <row r="32" spans="1:7" ht="25" customHeight="1" thickTop="1" x14ac:dyDescent="0.25">
      <c r="A32" s="103" t="s">
        <v>26</v>
      </c>
      <c r="B32" s="43">
        <v>13336</v>
      </c>
      <c r="C32" s="46" t="str">
        <f>IF($B32&lt;&gt;"",VLOOKUP($B32,Alla_anmälda,5,FALSE),"")</f>
        <v>RaceHeart's MB Valentino</v>
      </c>
      <c r="D32" s="51" t="s">
        <v>347</v>
      </c>
      <c r="E32" s="55">
        <v>3</v>
      </c>
      <c r="F32" s="65"/>
      <c r="G32" s="62"/>
    </row>
    <row r="33" spans="1:7" ht="25" customHeight="1" x14ac:dyDescent="0.25">
      <c r="A33" s="104" t="s">
        <v>27</v>
      </c>
      <c r="B33" s="44">
        <v>1586</v>
      </c>
      <c r="C33" s="75" t="str">
        <f>IF($B33&lt;&gt;"",VLOOKUP($B33,Alla_anmälda,5,FALSE),"")</f>
        <v>RaceHeart´s MB Trick Or Treat</v>
      </c>
      <c r="D33" s="52">
        <v>9.1199999999999992</v>
      </c>
      <c r="E33" s="57">
        <v>4</v>
      </c>
      <c r="F33" s="66"/>
      <c r="G33" s="63"/>
    </row>
    <row r="34" spans="1:7" ht="25" customHeight="1" x14ac:dyDescent="0.25">
      <c r="A34" s="104" t="s">
        <v>28</v>
      </c>
      <c r="B34" s="44">
        <v>14312</v>
      </c>
      <c r="C34" s="75" t="str">
        <f>IF($B34&lt;&gt;"",VLOOKUP($B34,Alla_anmälda,5,FALSE),"")</f>
        <v>Raceheart's MB Versace</v>
      </c>
      <c r="D34" s="52">
        <v>9</v>
      </c>
      <c r="E34" s="57">
        <v>2</v>
      </c>
      <c r="F34" s="66"/>
      <c r="G34" s="63"/>
    </row>
    <row r="35" spans="1:7" ht="25" customHeight="1" thickBot="1" x14ac:dyDescent="0.3">
      <c r="A35" s="105" t="s">
        <v>29</v>
      </c>
      <c r="B35" s="45">
        <v>1612</v>
      </c>
      <c r="C35" s="48" t="str">
        <f>IF($B35&lt;&gt;"",VLOOKUP($B35,Alla_anmälda,5,FALSE),"")</f>
        <v>RaceHeart´s MB Gorm</v>
      </c>
      <c r="D35" s="53">
        <v>8.93</v>
      </c>
      <c r="E35" s="59">
        <v>1</v>
      </c>
      <c r="F35" s="67"/>
      <c r="G35" s="64"/>
    </row>
    <row r="36" spans="1:7" ht="25" hidden="1" customHeight="1" thickTop="1" thickBot="1" x14ac:dyDescent="0.3">
      <c r="A36" s="19" t="s">
        <v>44</v>
      </c>
      <c r="B36" s="42"/>
      <c r="C36" s="16"/>
      <c r="D36" s="50"/>
      <c r="E36" s="50"/>
      <c r="F36" s="61"/>
      <c r="G36" s="61"/>
    </row>
    <row r="37" spans="1:7" ht="25" hidden="1" customHeight="1" thickTop="1" x14ac:dyDescent="0.25">
      <c r="A37" s="103" t="s">
        <v>26</v>
      </c>
      <c r="B37" s="43"/>
      <c r="C37" s="46" t="str">
        <f>IF($B37&lt;&gt;"",VLOOKUP($B37,Alla_anmälda,5,FALSE),"")</f>
        <v/>
      </c>
      <c r="D37" s="51"/>
      <c r="E37" s="55"/>
      <c r="F37" s="65"/>
      <c r="G37" s="62"/>
    </row>
    <row r="38" spans="1:7" ht="25" hidden="1" customHeight="1" x14ac:dyDescent="0.25">
      <c r="A38" s="104" t="s">
        <v>27</v>
      </c>
      <c r="B38" s="44"/>
      <c r="C38" s="75" t="str">
        <f>IF($B38&lt;&gt;"",VLOOKUP($B38,Alla_anmälda,5,FALSE),"")</f>
        <v/>
      </c>
      <c r="D38" s="52"/>
      <c r="E38" s="57"/>
      <c r="F38" s="66"/>
      <c r="G38" s="63"/>
    </row>
    <row r="39" spans="1:7" ht="25" hidden="1" customHeight="1" x14ac:dyDescent="0.25">
      <c r="A39" s="104" t="s">
        <v>28</v>
      </c>
      <c r="B39" s="89"/>
      <c r="C39" s="75" t="str">
        <f>IF($B39&lt;&gt;"",VLOOKUP($B39,Alla_anmälda,5,FALSE),"")</f>
        <v/>
      </c>
      <c r="D39" s="52"/>
      <c r="E39" s="57"/>
      <c r="F39" s="66"/>
      <c r="G39" s="63"/>
    </row>
    <row r="40" spans="1:7" ht="25" hidden="1" customHeight="1" thickBot="1" x14ac:dyDescent="0.3">
      <c r="A40" s="105" t="s">
        <v>29</v>
      </c>
      <c r="B40" s="45"/>
      <c r="C40" s="48" t="str">
        <f>IF($B40&lt;&gt;"",VLOOKUP($B40,Alla_anmälda,5,FALSE),"")</f>
        <v/>
      </c>
      <c r="D40" s="53"/>
      <c r="E40" s="59"/>
      <c r="F40" s="67"/>
      <c r="G40" s="64"/>
    </row>
    <row r="41" spans="1:7" ht="25" hidden="1" customHeight="1" thickTop="1" thickBot="1" x14ac:dyDescent="0.3">
      <c r="A41" s="19" t="s">
        <v>46</v>
      </c>
      <c r="B41" s="42"/>
      <c r="C41" s="16"/>
      <c r="D41" s="50"/>
      <c r="E41" s="50"/>
      <c r="F41" s="61"/>
      <c r="G41" s="61"/>
    </row>
    <row r="42" spans="1:7" ht="25" hidden="1" customHeight="1" thickTop="1" x14ac:dyDescent="0.25">
      <c r="A42" s="103" t="s">
        <v>26</v>
      </c>
      <c r="B42" s="83"/>
      <c r="C42" s="84" t="str">
        <f>IF($B42&lt;&gt;"",VLOOKUP($B42,Alla_anmälda,5,FALSE),"")</f>
        <v/>
      </c>
      <c r="D42" s="85"/>
      <c r="E42" s="86"/>
      <c r="F42" s="111"/>
      <c r="G42" s="87"/>
    </row>
    <row r="43" spans="1:7" ht="25" hidden="1" customHeight="1" x14ac:dyDescent="0.25">
      <c r="A43" s="104" t="s">
        <v>27</v>
      </c>
      <c r="B43" s="89"/>
      <c r="C43" s="75" t="str">
        <f>IF($B43&lt;&gt;"",VLOOKUP($B43,Alla_anmälda,5,FALSE),"")</f>
        <v/>
      </c>
      <c r="D43" s="52"/>
      <c r="E43" s="57"/>
      <c r="F43" s="66"/>
      <c r="G43" s="63"/>
    </row>
    <row r="44" spans="1:7" ht="25" hidden="1" customHeight="1" x14ac:dyDescent="0.25">
      <c r="A44" s="104" t="s">
        <v>28</v>
      </c>
      <c r="B44" s="89"/>
      <c r="C44" s="75" t="str">
        <f>IF($B44&lt;&gt;"",VLOOKUP($B44,Alla_anmälda,5,FALSE),"")</f>
        <v/>
      </c>
      <c r="D44" s="52"/>
      <c r="E44" s="57"/>
      <c r="F44" s="66"/>
      <c r="G44" s="63"/>
    </row>
    <row r="45" spans="1:7" ht="25" hidden="1" customHeight="1" thickBot="1" x14ac:dyDescent="0.3">
      <c r="A45" s="105" t="s">
        <v>29</v>
      </c>
      <c r="B45" s="45"/>
      <c r="C45" s="48" t="str">
        <f>IF($B45&lt;&gt;"",VLOOKUP($B45,Alla_anmälda,5,FALSE),"")</f>
        <v/>
      </c>
      <c r="D45" s="53"/>
      <c r="E45" s="59"/>
      <c r="F45" s="67"/>
      <c r="G45" s="64"/>
    </row>
    <row r="46" spans="1:7" ht="25" hidden="1" customHeight="1" thickTop="1" thickBot="1" x14ac:dyDescent="0.3">
      <c r="A46" s="19" t="s">
        <v>72</v>
      </c>
      <c r="B46" s="42"/>
      <c r="C46" s="16"/>
      <c r="D46" s="50"/>
      <c r="E46" s="50"/>
      <c r="F46" s="61"/>
      <c r="G46" s="61"/>
    </row>
    <row r="47" spans="1:7" ht="25" hidden="1" customHeight="1" thickTop="1" x14ac:dyDescent="0.25">
      <c r="A47" s="103" t="s">
        <v>26</v>
      </c>
      <c r="B47" s="83"/>
      <c r="C47" s="46" t="str">
        <f>IF($B47&lt;&gt;"",VLOOKUP($B47,Alla_anmälda,5,FALSE),"")</f>
        <v/>
      </c>
      <c r="D47" s="51"/>
      <c r="E47" s="55"/>
      <c r="F47" s="65"/>
      <c r="G47" s="62"/>
    </row>
    <row r="48" spans="1:7" ht="25" hidden="1" customHeight="1" x14ac:dyDescent="0.25">
      <c r="A48" s="104" t="s">
        <v>27</v>
      </c>
      <c r="B48" s="89"/>
      <c r="C48" s="75" t="str">
        <f>IF($B48&lt;&gt;"",VLOOKUP($B48,Alla_anmälda,5,FALSE),"")</f>
        <v/>
      </c>
      <c r="D48" s="52"/>
      <c r="E48" s="57"/>
      <c r="F48" s="66"/>
      <c r="G48" s="63"/>
    </row>
    <row r="49" spans="1:7" ht="25" hidden="1" customHeight="1" x14ac:dyDescent="0.25">
      <c r="A49" s="104" t="s">
        <v>28</v>
      </c>
      <c r="B49" s="44"/>
      <c r="C49" s="75" t="str">
        <f>IF($B49&lt;&gt;"",VLOOKUP($B49,Alla_anmälda,5,FALSE),"")</f>
        <v/>
      </c>
      <c r="D49" s="52"/>
      <c r="E49" s="57"/>
      <c r="F49" s="66"/>
      <c r="G49" s="63"/>
    </row>
    <row r="50" spans="1:7" ht="25" hidden="1" customHeight="1" thickBot="1" x14ac:dyDescent="0.3">
      <c r="A50" s="105" t="s">
        <v>29</v>
      </c>
      <c r="B50" s="95"/>
      <c r="C50" s="48" t="str">
        <f>IF($B50&lt;&gt;"",VLOOKUP($B50,Alla_anmälda,5,FALSE),"")</f>
        <v/>
      </c>
      <c r="D50" s="53"/>
      <c r="E50" s="59"/>
      <c r="F50" s="67"/>
      <c r="G50" s="64"/>
    </row>
    <row r="51" spans="1:7" ht="25" hidden="1" customHeight="1" thickTop="1" thickBot="1" x14ac:dyDescent="0.3">
      <c r="A51" s="19" t="s">
        <v>44</v>
      </c>
      <c r="B51" s="42"/>
      <c r="C51" s="16"/>
      <c r="D51" s="50"/>
      <c r="E51" s="50"/>
      <c r="F51" s="61"/>
      <c r="G51" s="61"/>
    </row>
    <row r="52" spans="1:7" ht="25" hidden="1" customHeight="1" thickTop="1" x14ac:dyDescent="0.25">
      <c r="A52" s="103" t="s">
        <v>26</v>
      </c>
      <c r="B52" s="43"/>
      <c r="C52" s="46" t="str">
        <f>IF($B52&lt;&gt;"",VLOOKUP($B52,Alla_anmälda,5,FALSE),"")</f>
        <v/>
      </c>
      <c r="D52" s="51"/>
      <c r="E52" s="55"/>
      <c r="F52" s="65"/>
      <c r="G52" s="62"/>
    </row>
    <row r="53" spans="1:7" ht="25" hidden="1" customHeight="1" x14ac:dyDescent="0.25">
      <c r="A53" s="104" t="s">
        <v>27</v>
      </c>
      <c r="B53" s="44"/>
      <c r="C53" s="75" t="str">
        <f>IF($B53&lt;&gt;"",VLOOKUP($B53,Alla_anmälda,5,FALSE),"")</f>
        <v/>
      </c>
      <c r="D53" s="52"/>
      <c r="E53" s="57"/>
      <c r="F53" s="66"/>
      <c r="G53" s="63"/>
    </row>
    <row r="54" spans="1:7" ht="25" hidden="1" customHeight="1" x14ac:dyDescent="0.25">
      <c r="A54" s="104" t="s">
        <v>28</v>
      </c>
      <c r="B54" s="44"/>
      <c r="C54" s="75" t="str">
        <f>IF($B54&lt;&gt;"",VLOOKUP($B54,Alla_anmälda,5,FALSE),"")</f>
        <v/>
      </c>
      <c r="D54" s="52"/>
      <c r="E54" s="57"/>
      <c r="F54" s="66"/>
      <c r="G54" s="63"/>
    </row>
    <row r="55" spans="1:7" ht="25" hidden="1" customHeight="1" thickBot="1" x14ac:dyDescent="0.3">
      <c r="A55" s="105" t="s">
        <v>29</v>
      </c>
      <c r="B55" s="95"/>
      <c r="C55" s="48" t="str">
        <f>IF($B55&lt;&gt;"",VLOOKUP($B55,Alla_anmälda,5,FALSE),"")</f>
        <v/>
      </c>
      <c r="D55" s="53"/>
      <c r="E55" s="59"/>
      <c r="F55" s="67"/>
      <c r="G55" s="64"/>
    </row>
    <row r="56" spans="1:7" ht="25" hidden="1" customHeight="1" thickTop="1" thickBot="1" x14ac:dyDescent="0.3">
      <c r="A56" s="19" t="s">
        <v>46</v>
      </c>
      <c r="B56" s="42"/>
      <c r="C56" s="16"/>
      <c r="D56" s="50"/>
      <c r="E56" s="50"/>
      <c r="F56" s="61"/>
      <c r="G56" s="61"/>
    </row>
    <row r="57" spans="1:7" ht="25" hidden="1" customHeight="1" thickTop="1" x14ac:dyDescent="0.25">
      <c r="A57" s="103" t="s">
        <v>26</v>
      </c>
      <c r="B57" s="83"/>
      <c r="C57" s="46" t="str">
        <f>IF($B57&lt;&gt;"",VLOOKUP($B57,Alla_anmälda,5,FALSE),"")</f>
        <v/>
      </c>
      <c r="D57" s="51"/>
      <c r="E57" s="55"/>
      <c r="F57" s="65"/>
      <c r="G57" s="62"/>
    </row>
    <row r="58" spans="1:7" ht="25" hidden="1" customHeight="1" x14ac:dyDescent="0.25">
      <c r="A58" s="104" t="s">
        <v>27</v>
      </c>
      <c r="B58" s="89"/>
      <c r="C58" s="75" t="str">
        <f>IF($B58&lt;&gt;"",VLOOKUP($B58,Alla_anmälda,5,FALSE),"")</f>
        <v/>
      </c>
      <c r="D58" s="52"/>
      <c r="E58" s="57"/>
      <c r="F58" s="66"/>
      <c r="G58" s="63"/>
    </row>
    <row r="59" spans="1:7" ht="25" hidden="1" customHeight="1" x14ac:dyDescent="0.25">
      <c r="A59" s="104" t="s">
        <v>28</v>
      </c>
      <c r="B59" s="44"/>
      <c r="C59" s="75" t="str">
        <f>IF($B59&lt;&gt;"",VLOOKUP($B59,Alla_anmälda,5,FALSE),"")</f>
        <v/>
      </c>
      <c r="D59" s="52"/>
      <c r="E59" s="57"/>
      <c r="F59" s="66"/>
      <c r="G59" s="63"/>
    </row>
    <row r="60" spans="1:7" ht="25" hidden="1" customHeight="1" thickBot="1" x14ac:dyDescent="0.3">
      <c r="A60" s="105" t="s">
        <v>29</v>
      </c>
      <c r="B60" s="45"/>
      <c r="C60" s="48" t="str">
        <f>IF($B60&lt;&gt;"",VLOOKUP($B60,Alla_anmälda,5,FALSE),"")</f>
        <v/>
      </c>
      <c r="D60" s="53"/>
      <c r="E60" s="59"/>
      <c r="F60" s="67"/>
      <c r="G60" s="64"/>
    </row>
    <row r="61" spans="1:7" ht="25" hidden="1" customHeight="1" thickTop="1" thickBot="1" x14ac:dyDescent="0.3">
      <c r="A61" s="19" t="s">
        <v>46</v>
      </c>
      <c r="B61" s="42"/>
      <c r="C61" s="16"/>
      <c r="D61" s="50"/>
      <c r="E61" s="50"/>
      <c r="F61" s="61"/>
      <c r="G61" s="61"/>
    </row>
    <row r="62" spans="1:7" ht="25" hidden="1" customHeight="1" thickTop="1" x14ac:dyDescent="0.25">
      <c r="A62" s="103" t="s">
        <v>26</v>
      </c>
      <c r="B62" s="43"/>
      <c r="C62" s="46" t="str">
        <f>IF($B62&lt;&gt;"",VLOOKUP($B62,Alla_anmälda,5,FALSE),"")</f>
        <v/>
      </c>
      <c r="D62" s="51"/>
      <c r="E62" s="55"/>
      <c r="F62" s="65"/>
      <c r="G62" s="62"/>
    </row>
    <row r="63" spans="1:7" ht="25" hidden="1" customHeight="1" x14ac:dyDescent="0.25">
      <c r="A63" s="104" t="s">
        <v>27</v>
      </c>
      <c r="B63" s="44"/>
      <c r="C63" s="75" t="str">
        <f>IF($B63&lt;&gt;"",VLOOKUP($B63,Alla_anmälda,5,FALSE),"")</f>
        <v/>
      </c>
      <c r="D63" s="52"/>
      <c r="E63" s="57"/>
      <c r="F63" s="66"/>
      <c r="G63" s="63"/>
    </row>
    <row r="64" spans="1:7" ht="25" hidden="1" customHeight="1" x14ac:dyDescent="0.25">
      <c r="A64" s="104" t="s">
        <v>28</v>
      </c>
      <c r="B64" s="44"/>
      <c r="C64" s="75" t="str">
        <f>IF($B64&lt;&gt;"",VLOOKUP($B64,Alla_anmälda,5,FALSE),"")</f>
        <v/>
      </c>
      <c r="D64" s="52"/>
      <c r="E64" s="57"/>
      <c r="F64" s="66"/>
      <c r="G64" s="63"/>
    </row>
    <row r="65" spans="1:7" ht="25" hidden="1" customHeight="1" thickBot="1" x14ac:dyDescent="0.3">
      <c r="A65" s="105" t="s">
        <v>29</v>
      </c>
      <c r="B65" s="45"/>
      <c r="C65" s="48" t="str">
        <f>IF($B65&lt;&gt;"",VLOOKUP($B65,Alla_anmälda,5,FALSE),"")</f>
        <v/>
      </c>
      <c r="D65" s="53"/>
      <c r="E65" s="59"/>
      <c r="F65" s="67"/>
      <c r="G65" s="64"/>
    </row>
    <row r="66" spans="1:7" ht="25" hidden="1" customHeight="1" thickTop="1" thickBot="1" x14ac:dyDescent="0.3">
      <c r="A66" s="19" t="s">
        <v>44</v>
      </c>
      <c r="B66" s="42"/>
      <c r="C66" s="16"/>
      <c r="D66" s="50"/>
      <c r="E66" s="50"/>
      <c r="F66" s="61"/>
      <c r="G66" s="61"/>
    </row>
    <row r="67" spans="1:7" ht="25" hidden="1" customHeight="1" thickTop="1" x14ac:dyDescent="0.25">
      <c r="A67" s="103" t="s">
        <v>26</v>
      </c>
      <c r="B67" s="43"/>
      <c r="C67" s="46" t="str">
        <f>IF($B67&lt;&gt;"",VLOOKUP($B67,Alla_anmälda,5,FALSE),"")</f>
        <v/>
      </c>
      <c r="D67" s="51"/>
      <c r="E67" s="55"/>
      <c r="F67" s="65"/>
      <c r="G67" s="62"/>
    </row>
    <row r="68" spans="1:7" ht="25" hidden="1" customHeight="1" x14ac:dyDescent="0.25">
      <c r="A68" s="104" t="s">
        <v>27</v>
      </c>
      <c r="B68" s="44"/>
      <c r="C68" s="75" t="str">
        <f>IF($B68&lt;&gt;"",VLOOKUP($B68,Alla_anmälda,5,FALSE),"")</f>
        <v/>
      </c>
      <c r="D68" s="52"/>
      <c r="E68" s="57"/>
      <c r="F68" s="66"/>
      <c r="G68" s="63"/>
    </row>
    <row r="69" spans="1:7" ht="25" hidden="1" customHeight="1" x14ac:dyDescent="0.25">
      <c r="A69" s="104" t="s">
        <v>28</v>
      </c>
      <c r="B69" s="89"/>
      <c r="C69" s="75" t="str">
        <f>IF($B69&lt;&gt;"",VLOOKUP($B69,Alla_anmälda,5,FALSE),"")</f>
        <v/>
      </c>
      <c r="D69" s="52"/>
      <c r="E69" s="57"/>
      <c r="F69" s="66"/>
      <c r="G69" s="63"/>
    </row>
    <row r="70" spans="1:7" ht="25" hidden="1" customHeight="1" thickBot="1" x14ac:dyDescent="0.3">
      <c r="A70" s="105" t="s">
        <v>29</v>
      </c>
      <c r="B70" s="45"/>
      <c r="C70" s="48" t="str">
        <f>IF($B70&lt;&gt;"",VLOOKUP($B70,Alla_anmälda,5,FALSE),"")</f>
        <v/>
      </c>
      <c r="D70" s="53"/>
      <c r="E70" s="59"/>
      <c r="F70" s="67"/>
      <c r="G70" s="64"/>
    </row>
    <row r="71" spans="1:7" ht="25" hidden="1" customHeight="1" thickTop="1" thickBot="1" x14ac:dyDescent="0.3">
      <c r="A71" s="19" t="s">
        <v>46</v>
      </c>
      <c r="B71" s="42"/>
      <c r="C71" s="16"/>
      <c r="D71" s="50"/>
      <c r="E71" s="50"/>
      <c r="F71" s="61"/>
      <c r="G71" s="61"/>
    </row>
    <row r="72" spans="1:7" ht="25" hidden="1" customHeight="1" thickTop="1" x14ac:dyDescent="0.25">
      <c r="A72" s="103" t="s">
        <v>26</v>
      </c>
      <c r="B72" s="83"/>
      <c r="C72" s="84" t="str">
        <f>IF($B72&lt;&gt;"",VLOOKUP($B72,Alla_anmälda,5,FALSE),"")</f>
        <v/>
      </c>
      <c r="D72" s="85"/>
      <c r="E72" s="86"/>
      <c r="F72" s="111"/>
      <c r="G72" s="87"/>
    </row>
    <row r="73" spans="1:7" ht="25" hidden="1" customHeight="1" x14ac:dyDescent="0.25">
      <c r="A73" s="104" t="s">
        <v>27</v>
      </c>
      <c r="B73" s="89"/>
      <c r="C73" s="75" t="str">
        <f>IF($B73&lt;&gt;"",VLOOKUP($B73,Alla_anmälda,5,FALSE),"")</f>
        <v/>
      </c>
      <c r="D73" s="52"/>
      <c r="E73" s="57"/>
      <c r="F73" s="66"/>
      <c r="G73" s="63"/>
    </row>
    <row r="74" spans="1:7" ht="25" hidden="1" customHeight="1" x14ac:dyDescent="0.25">
      <c r="A74" s="104" t="s">
        <v>28</v>
      </c>
      <c r="B74" s="89"/>
      <c r="C74" s="75" t="str">
        <f>IF($B74&lt;&gt;"",VLOOKUP($B74,Alla_anmälda,5,FALSE),"")</f>
        <v/>
      </c>
      <c r="D74" s="52"/>
      <c r="E74" s="57"/>
      <c r="F74" s="66"/>
      <c r="G74" s="63"/>
    </row>
    <row r="75" spans="1:7" ht="25" hidden="1" customHeight="1" thickBot="1" x14ac:dyDescent="0.3">
      <c r="A75" s="105" t="s">
        <v>29</v>
      </c>
      <c r="B75" s="45"/>
      <c r="C75" s="48" t="str">
        <f>IF($B75&lt;&gt;"",VLOOKUP($B75,Alla_anmälda,5,FALSE),"")</f>
        <v/>
      </c>
      <c r="D75" s="53"/>
      <c r="E75" s="59"/>
      <c r="F75" s="67"/>
      <c r="G75" s="64"/>
    </row>
    <row r="76" spans="1:7" ht="25" hidden="1" customHeight="1" thickTop="1" thickBot="1" x14ac:dyDescent="0.3">
      <c r="A76" s="19" t="s">
        <v>72</v>
      </c>
      <c r="B76" s="42"/>
      <c r="C76" s="16"/>
      <c r="D76" s="50"/>
      <c r="E76" s="50"/>
      <c r="F76" s="61"/>
      <c r="G76" s="61"/>
    </row>
    <row r="77" spans="1:7" ht="25" hidden="1" customHeight="1" thickTop="1" x14ac:dyDescent="0.25">
      <c r="A77" s="103" t="s">
        <v>26</v>
      </c>
      <c r="B77" s="83"/>
      <c r="C77" s="46" t="str">
        <f>IF($B77&lt;&gt;"",VLOOKUP($B77,Alla_anmälda,5,FALSE),"")</f>
        <v/>
      </c>
      <c r="D77" s="51"/>
      <c r="E77" s="55"/>
      <c r="F77" s="65"/>
      <c r="G77" s="62"/>
    </row>
    <row r="78" spans="1:7" ht="25" hidden="1" customHeight="1" x14ac:dyDescent="0.25">
      <c r="A78" s="104" t="s">
        <v>27</v>
      </c>
      <c r="B78" s="89"/>
      <c r="C78" s="75" t="str">
        <f>IF($B78&lt;&gt;"",VLOOKUP($B78,Alla_anmälda,5,FALSE),"")</f>
        <v/>
      </c>
      <c r="D78" s="52"/>
      <c r="E78" s="57"/>
      <c r="F78" s="66"/>
      <c r="G78" s="63"/>
    </row>
    <row r="79" spans="1:7" ht="25" hidden="1" customHeight="1" x14ac:dyDescent="0.25">
      <c r="A79" s="104" t="s">
        <v>28</v>
      </c>
      <c r="B79" s="44"/>
      <c r="C79" s="75" t="str">
        <f>IF($B79&lt;&gt;"",VLOOKUP($B79,Alla_anmälda,5,FALSE),"")</f>
        <v/>
      </c>
      <c r="D79" s="52"/>
      <c r="E79" s="57"/>
      <c r="F79" s="66"/>
      <c r="G79" s="63"/>
    </row>
    <row r="80" spans="1:7" ht="25" hidden="1" customHeight="1" thickBot="1" x14ac:dyDescent="0.3">
      <c r="A80" s="105" t="s">
        <v>29</v>
      </c>
      <c r="B80" s="95"/>
      <c r="C80" s="48" t="str">
        <f>IF($B80&lt;&gt;"",VLOOKUP($B80,Alla_anmälda,5,FALSE),"")</f>
        <v/>
      </c>
      <c r="D80" s="53"/>
      <c r="E80" s="59"/>
      <c r="F80" s="67"/>
      <c r="G80" s="64"/>
    </row>
    <row r="81" spans="1:7" ht="25" hidden="1" customHeight="1" thickTop="1" thickBot="1" x14ac:dyDescent="0.3">
      <c r="A81" s="19" t="s">
        <v>44</v>
      </c>
      <c r="B81" s="42"/>
      <c r="C81" s="16"/>
      <c r="D81" s="50"/>
      <c r="E81" s="50"/>
      <c r="F81" s="61"/>
      <c r="G81" s="61"/>
    </row>
    <row r="82" spans="1:7" ht="25" hidden="1" customHeight="1" thickTop="1" x14ac:dyDescent="0.25">
      <c r="A82" s="103" t="s">
        <v>26</v>
      </c>
      <c r="B82" s="43"/>
      <c r="C82" s="46" t="str">
        <f>IF($B82&lt;&gt;"",VLOOKUP($B82,Alla_anmälda,5,FALSE),"")</f>
        <v/>
      </c>
      <c r="D82" s="51"/>
      <c r="E82" s="55"/>
      <c r="F82" s="65"/>
      <c r="G82" s="62"/>
    </row>
    <row r="83" spans="1:7" ht="25" hidden="1" customHeight="1" x14ac:dyDescent="0.25">
      <c r="A83" s="104" t="s">
        <v>27</v>
      </c>
      <c r="B83" s="44"/>
      <c r="C83" s="75" t="str">
        <f>IF($B83&lt;&gt;"",VLOOKUP($B83,Alla_anmälda,5,FALSE),"")</f>
        <v/>
      </c>
      <c r="D83" s="52"/>
      <c r="E83" s="57"/>
      <c r="F83" s="66"/>
      <c r="G83" s="63"/>
    </row>
    <row r="84" spans="1:7" ht="25" hidden="1" customHeight="1" x14ac:dyDescent="0.25">
      <c r="A84" s="104" t="s">
        <v>28</v>
      </c>
      <c r="B84" s="44"/>
      <c r="C84" s="75" t="str">
        <f>IF($B84&lt;&gt;"",VLOOKUP($B84,Alla_anmälda,5,FALSE),"")</f>
        <v/>
      </c>
      <c r="D84" s="52"/>
      <c r="E84" s="57"/>
      <c r="F84" s="66"/>
      <c r="G84" s="63"/>
    </row>
    <row r="85" spans="1:7" ht="25" hidden="1" customHeight="1" thickBot="1" x14ac:dyDescent="0.3">
      <c r="A85" s="105" t="s">
        <v>29</v>
      </c>
      <c r="B85" s="95"/>
      <c r="C85" s="48" t="str">
        <f>IF($B85&lt;&gt;"",VLOOKUP($B85,Alla_anmälda,5,FALSE),"")</f>
        <v/>
      </c>
      <c r="D85" s="53"/>
      <c r="E85" s="59"/>
      <c r="F85" s="67"/>
      <c r="G85" s="64"/>
    </row>
    <row r="86" spans="1:7" ht="25" hidden="1" customHeight="1" thickTop="1" thickBot="1" x14ac:dyDescent="0.3">
      <c r="A86" s="19" t="s">
        <v>46</v>
      </c>
      <c r="B86" s="42"/>
      <c r="C86" s="16"/>
      <c r="D86" s="50"/>
      <c r="E86" s="50"/>
      <c r="F86" s="61"/>
      <c r="G86" s="61"/>
    </row>
    <row r="87" spans="1:7" ht="25" hidden="1" customHeight="1" thickTop="1" x14ac:dyDescent="0.25">
      <c r="A87" s="103" t="s">
        <v>26</v>
      </c>
      <c r="B87" s="83"/>
      <c r="C87" s="46" t="str">
        <f>IF($B87&lt;&gt;"",VLOOKUP($B87,Alla_anmälda,5,FALSE),"")</f>
        <v/>
      </c>
      <c r="D87" s="51"/>
      <c r="E87" s="55"/>
      <c r="F87" s="65"/>
      <c r="G87" s="62"/>
    </row>
    <row r="88" spans="1:7" ht="25" hidden="1" customHeight="1" x14ac:dyDescent="0.25">
      <c r="A88" s="104" t="s">
        <v>27</v>
      </c>
      <c r="B88" s="89"/>
      <c r="C88" s="75" t="str">
        <f>IF($B88&lt;&gt;"",VLOOKUP($B88,Alla_anmälda,5,FALSE),"")</f>
        <v/>
      </c>
      <c r="D88" s="52"/>
      <c r="E88" s="57"/>
      <c r="F88" s="66"/>
      <c r="G88" s="63"/>
    </row>
    <row r="89" spans="1:7" ht="25" hidden="1" customHeight="1" x14ac:dyDescent="0.25">
      <c r="A89" s="104" t="s">
        <v>28</v>
      </c>
      <c r="B89" s="44"/>
      <c r="C89" s="75" t="str">
        <f>IF($B89&lt;&gt;"",VLOOKUP($B89,Alla_anmälda,5,FALSE),"")</f>
        <v/>
      </c>
      <c r="D89" s="52"/>
      <c r="E89" s="57"/>
      <c r="F89" s="66"/>
      <c r="G89" s="63"/>
    </row>
    <row r="90" spans="1:7" ht="25" hidden="1" customHeight="1" thickBot="1" x14ac:dyDescent="0.3">
      <c r="A90" s="105" t="s">
        <v>29</v>
      </c>
      <c r="B90" s="45"/>
      <c r="C90" s="48" t="str">
        <f>IF($B90&lt;&gt;"",VLOOKUP($B90,Alla_anmälda,5,FALSE),"")</f>
        <v/>
      </c>
      <c r="D90" s="53"/>
      <c r="E90" s="59"/>
      <c r="F90" s="67"/>
      <c r="G90" s="64"/>
    </row>
    <row r="91" spans="1:7" ht="25" hidden="1" customHeight="1" thickTop="1" thickBot="1" x14ac:dyDescent="0.3">
      <c r="A91" s="19" t="s">
        <v>46</v>
      </c>
      <c r="B91" s="42"/>
      <c r="C91" s="16"/>
      <c r="D91" s="50"/>
      <c r="E91" s="50"/>
      <c r="F91" s="61"/>
      <c r="G91" s="61"/>
    </row>
    <row r="92" spans="1:7" ht="25" hidden="1" customHeight="1" thickTop="1" x14ac:dyDescent="0.25">
      <c r="A92" s="103" t="s">
        <v>26</v>
      </c>
      <c r="B92" s="43"/>
      <c r="C92" s="46" t="str">
        <f>IF($B92&lt;&gt;"",VLOOKUP($B92,Alla_anmälda,5,FALSE),"")</f>
        <v/>
      </c>
      <c r="D92" s="51"/>
      <c r="E92" s="55"/>
      <c r="F92" s="65"/>
      <c r="G92" s="62"/>
    </row>
    <row r="93" spans="1:7" ht="25" hidden="1" customHeight="1" x14ac:dyDescent="0.25">
      <c r="A93" s="104" t="s">
        <v>27</v>
      </c>
      <c r="B93" s="44"/>
      <c r="C93" s="75" t="str">
        <f>IF($B93&lt;&gt;"",VLOOKUP($B93,Alla_anmälda,5,FALSE),"")</f>
        <v/>
      </c>
      <c r="D93" s="52"/>
      <c r="E93" s="57"/>
      <c r="F93" s="66"/>
      <c r="G93" s="63"/>
    </row>
    <row r="94" spans="1:7" ht="25" hidden="1" customHeight="1" x14ac:dyDescent="0.25">
      <c r="A94" s="104" t="s">
        <v>28</v>
      </c>
      <c r="B94" s="44"/>
      <c r="C94" s="75" t="str">
        <f>IF($B94&lt;&gt;"",VLOOKUP($B94,Alla_anmälda,5,FALSE),"")</f>
        <v/>
      </c>
      <c r="D94" s="52"/>
      <c r="E94" s="57"/>
      <c r="F94" s="66"/>
      <c r="G94" s="63"/>
    </row>
    <row r="95" spans="1:7" ht="25" hidden="1" customHeight="1" thickBot="1" x14ac:dyDescent="0.3">
      <c r="A95" s="105" t="s">
        <v>29</v>
      </c>
      <c r="B95" s="45"/>
      <c r="C95" s="48" t="str">
        <f>IF($B95&lt;&gt;"",VLOOKUP($B95,Alla_anmälda,5,FALSE),"")</f>
        <v/>
      </c>
      <c r="D95" s="53"/>
      <c r="E95" s="59"/>
      <c r="F95" s="67"/>
      <c r="G95" s="64"/>
    </row>
    <row r="96" spans="1:7" ht="25" hidden="1" customHeight="1" thickTop="1" thickBot="1" x14ac:dyDescent="0.3">
      <c r="A96" s="19" t="s">
        <v>44</v>
      </c>
      <c r="B96" s="42"/>
      <c r="C96" s="16"/>
      <c r="D96" s="50"/>
      <c r="E96" s="50"/>
      <c r="F96" s="61"/>
      <c r="G96" s="61"/>
    </row>
    <row r="97" spans="1:7" ht="25" hidden="1" customHeight="1" thickTop="1" x14ac:dyDescent="0.25">
      <c r="A97" s="103" t="s">
        <v>26</v>
      </c>
      <c r="B97" s="43"/>
      <c r="C97" s="46" t="str">
        <f>IF($B97&lt;&gt;"",VLOOKUP($B97,Alla_anmälda,5,FALSE),"")</f>
        <v/>
      </c>
      <c r="D97" s="51"/>
      <c r="E97" s="55"/>
      <c r="F97" s="65"/>
      <c r="G97" s="62"/>
    </row>
    <row r="98" spans="1:7" ht="25" hidden="1" customHeight="1" x14ac:dyDescent="0.25">
      <c r="A98" s="104" t="s">
        <v>27</v>
      </c>
      <c r="B98" s="44"/>
      <c r="C98" s="75" t="str">
        <f>IF($B98&lt;&gt;"",VLOOKUP($B98,Alla_anmälda,5,FALSE),"")</f>
        <v/>
      </c>
      <c r="D98" s="52"/>
      <c r="E98" s="57"/>
      <c r="F98" s="66"/>
      <c r="G98" s="63"/>
    </row>
    <row r="99" spans="1:7" ht="25" hidden="1" customHeight="1" x14ac:dyDescent="0.25">
      <c r="A99" s="104" t="s">
        <v>28</v>
      </c>
      <c r="B99" s="89"/>
      <c r="C99" s="75" t="str">
        <f>IF($B99&lt;&gt;"",VLOOKUP($B99,Alla_anmälda,5,FALSE),"")</f>
        <v/>
      </c>
      <c r="D99" s="52"/>
      <c r="E99" s="57"/>
      <c r="F99" s="66"/>
      <c r="G99" s="63"/>
    </row>
    <row r="100" spans="1:7" ht="25" hidden="1" customHeight="1" thickBot="1" x14ac:dyDescent="0.3">
      <c r="A100" s="105" t="s">
        <v>29</v>
      </c>
      <c r="B100" s="45"/>
      <c r="C100" s="48" t="str">
        <f>IF($B100&lt;&gt;"",VLOOKUP($B100,Alla_anmälda,5,FALSE),"")</f>
        <v/>
      </c>
      <c r="D100" s="53"/>
      <c r="E100" s="59"/>
      <c r="F100" s="67"/>
      <c r="G100" s="64"/>
    </row>
    <row r="101" spans="1:7" ht="25" hidden="1" customHeight="1" thickTop="1" thickBot="1" x14ac:dyDescent="0.3">
      <c r="A101" s="19" t="s">
        <v>46</v>
      </c>
      <c r="B101" s="42"/>
      <c r="C101" s="16"/>
      <c r="D101" s="50"/>
      <c r="E101" s="50"/>
      <c r="F101" s="61"/>
      <c r="G101" s="61"/>
    </row>
    <row r="102" spans="1:7" ht="25" hidden="1" customHeight="1" thickTop="1" x14ac:dyDescent="0.25">
      <c r="A102" s="103" t="s">
        <v>26</v>
      </c>
      <c r="B102" s="83"/>
      <c r="C102" s="84" t="str">
        <f>IF($B102&lt;&gt;"",VLOOKUP($B102,Alla_anmälda,5,FALSE),"")</f>
        <v/>
      </c>
      <c r="D102" s="85"/>
      <c r="E102" s="86"/>
      <c r="F102" s="111"/>
      <c r="G102" s="87"/>
    </row>
    <row r="103" spans="1:7" ht="25" hidden="1" customHeight="1" x14ac:dyDescent="0.25">
      <c r="A103" s="104" t="s">
        <v>27</v>
      </c>
      <c r="B103" s="89"/>
      <c r="C103" s="75" t="str">
        <f>IF($B103&lt;&gt;"",VLOOKUP($B103,Alla_anmälda,5,FALSE),"")</f>
        <v/>
      </c>
      <c r="D103" s="52"/>
      <c r="E103" s="57"/>
      <c r="F103" s="66"/>
      <c r="G103" s="63"/>
    </row>
    <row r="104" spans="1:7" ht="25" hidden="1" customHeight="1" x14ac:dyDescent="0.25">
      <c r="A104" s="104" t="s">
        <v>28</v>
      </c>
      <c r="B104" s="89"/>
      <c r="C104" s="75" t="str">
        <f>IF($B104&lt;&gt;"",VLOOKUP($B104,Alla_anmälda,5,FALSE),"")</f>
        <v/>
      </c>
      <c r="D104" s="52"/>
      <c r="E104" s="57"/>
      <c r="F104" s="66"/>
      <c r="G104" s="63"/>
    </row>
    <row r="105" spans="1:7" ht="25" hidden="1" customHeight="1" thickBot="1" x14ac:dyDescent="0.3">
      <c r="A105" s="105" t="s">
        <v>29</v>
      </c>
      <c r="B105" s="45"/>
      <c r="C105" s="48" t="str">
        <f>IF($B105&lt;&gt;"",VLOOKUP($B105,Alla_anmälda,5,FALSE),"")</f>
        <v/>
      </c>
      <c r="D105" s="53"/>
      <c r="E105" s="59"/>
      <c r="F105" s="67"/>
      <c r="G105" s="64"/>
    </row>
    <row r="106" spans="1:7" ht="25" hidden="1" customHeight="1" thickTop="1" thickBot="1" x14ac:dyDescent="0.3">
      <c r="A106" s="19" t="s">
        <v>72</v>
      </c>
      <c r="B106" s="42"/>
      <c r="C106" s="16"/>
      <c r="D106" s="50"/>
      <c r="E106" s="50"/>
      <c r="F106" s="61"/>
      <c r="G106" s="61"/>
    </row>
    <row r="107" spans="1:7" ht="25" hidden="1" customHeight="1" thickTop="1" x14ac:dyDescent="0.25">
      <c r="A107" s="103" t="s">
        <v>26</v>
      </c>
      <c r="B107" s="83"/>
      <c r="C107" s="46" t="str">
        <f>IF($B107&lt;&gt;"",VLOOKUP($B107,Alla_anmälda,5,FALSE),"")</f>
        <v/>
      </c>
      <c r="D107" s="51"/>
      <c r="E107" s="55"/>
      <c r="F107" s="65"/>
      <c r="G107" s="62"/>
    </row>
    <row r="108" spans="1:7" ht="25" hidden="1" customHeight="1" x14ac:dyDescent="0.25">
      <c r="A108" s="104" t="s">
        <v>27</v>
      </c>
      <c r="B108" s="89"/>
      <c r="C108" s="75" t="str">
        <f>IF($B108&lt;&gt;"",VLOOKUP($B108,Alla_anmälda,5,FALSE),"")</f>
        <v/>
      </c>
      <c r="D108" s="52"/>
      <c r="E108" s="57"/>
      <c r="F108" s="66"/>
      <c r="G108" s="63"/>
    </row>
    <row r="109" spans="1:7" ht="25" hidden="1" customHeight="1" x14ac:dyDescent="0.25">
      <c r="A109" s="104" t="s">
        <v>28</v>
      </c>
      <c r="B109" s="44"/>
      <c r="C109" s="75" t="str">
        <f>IF($B109&lt;&gt;"",VLOOKUP($B109,Alla_anmälda,5,FALSE),"")</f>
        <v/>
      </c>
      <c r="D109" s="52"/>
      <c r="E109" s="57"/>
      <c r="F109" s="66"/>
      <c r="G109" s="63"/>
    </row>
    <row r="110" spans="1:7" ht="25" hidden="1" customHeight="1" thickBot="1" x14ac:dyDescent="0.3">
      <c r="A110" s="105" t="s">
        <v>29</v>
      </c>
      <c r="B110" s="95"/>
      <c r="C110" s="48" t="str">
        <f>IF($B110&lt;&gt;"",VLOOKUP($B110,Alla_anmälda,5,FALSE),"")</f>
        <v/>
      </c>
      <c r="D110" s="53"/>
      <c r="E110" s="59"/>
      <c r="F110" s="67"/>
      <c r="G110" s="64"/>
    </row>
    <row r="111" spans="1:7" ht="25" hidden="1" customHeight="1" thickTop="1" thickBot="1" x14ac:dyDescent="0.3">
      <c r="A111" s="19" t="s">
        <v>44</v>
      </c>
      <c r="B111" s="42"/>
      <c r="C111" s="16"/>
      <c r="D111" s="50"/>
      <c r="E111" s="50"/>
      <c r="F111" s="61"/>
      <c r="G111" s="61"/>
    </row>
    <row r="112" spans="1:7" ht="25" hidden="1" customHeight="1" thickTop="1" x14ac:dyDescent="0.25">
      <c r="A112" s="103" t="s">
        <v>26</v>
      </c>
      <c r="B112" s="43"/>
      <c r="C112" s="46" t="str">
        <f>IF($B112&lt;&gt;"",VLOOKUP($B112,Alla_anmälda,5,FALSE),"")</f>
        <v/>
      </c>
      <c r="D112" s="51"/>
      <c r="E112" s="55"/>
      <c r="F112" s="65"/>
      <c r="G112" s="62"/>
    </row>
    <row r="113" spans="1:7" ht="25" hidden="1" customHeight="1" x14ac:dyDescent="0.25">
      <c r="A113" s="104" t="s">
        <v>27</v>
      </c>
      <c r="B113" s="44"/>
      <c r="C113" s="75" t="str">
        <f>IF($B113&lt;&gt;"",VLOOKUP($B113,Alla_anmälda,5,FALSE),"")</f>
        <v/>
      </c>
      <c r="D113" s="52"/>
      <c r="E113" s="57"/>
      <c r="F113" s="66"/>
      <c r="G113" s="63"/>
    </row>
    <row r="114" spans="1:7" ht="25" hidden="1" customHeight="1" x14ac:dyDescent="0.25">
      <c r="A114" s="104" t="s">
        <v>28</v>
      </c>
      <c r="B114" s="44"/>
      <c r="C114" s="75" t="str">
        <f>IF($B114&lt;&gt;"",VLOOKUP($B114,Alla_anmälda,5,FALSE),"")</f>
        <v/>
      </c>
      <c r="D114" s="52"/>
      <c r="E114" s="57"/>
      <c r="F114" s="66"/>
      <c r="G114" s="63"/>
    </row>
    <row r="115" spans="1:7" ht="25" hidden="1" customHeight="1" thickBot="1" x14ac:dyDescent="0.3">
      <c r="A115" s="105" t="s">
        <v>29</v>
      </c>
      <c r="B115" s="95"/>
      <c r="C115" s="48" t="str">
        <f>IF($B115&lt;&gt;"",VLOOKUP($B115,Alla_anmälda,5,FALSE),"")</f>
        <v/>
      </c>
      <c r="D115" s="53"/>
      <c r="E115" s="59"/>
      <c r="F115" s="67"/>
      <c r="G115" s="64"/>
    </row>
    <row r="116" spans="1:7" ht="25" hidden="1" customHeight="1" thickTop="1" thickBot="1" x14ac:dyDescent="0.3">
      <c r="A116" s="19" t="s">
        <v>46</v>
      </c>
      <c r="B116" s="42"/>
      <c r="C116" s="16"/>
      <c r="D116" s="50"/>
      <c r="E116" s="50"/>
      <c r="F116" s="61"/>
      <c r="G116" s="61"/>
    </row>
    <row r="117" spans="1:7" ht="25" hidden="1" customHeight="1" thickTop="1" x14ac:dyDescent="0.25">
      <c r="A117" s="103" t="s">
        <v>26</v>
      </c>
      <c r="B117" s="83"/>
      <c r="C117" s="46" t="str">
        <f>IF($B117&lt;&gt;"",VLOOKUP($B117,Alla_anmälda,5,FALSE),"")</f>
        <v/>
      </c>
      <c r="D117" s="51"/>
      <c r="E117" s="55"/>
      <c r="F117" s="65"/>
      <c r="G117" s="62"/>
    </row>
    <row r="118" spans="1:7" ht="25" hidden="1" customHeight="1" x14ac:dyDescent="0.25">
      <c r="A118" s="104" t="s">
        <v>27</v>
      </c>
      <c r="B118" s="89"/>
      <c r="C118" s="75" t="str">
        <f>IF($B118&lt;&gt;"",VLOOKUP($B118,Alla_anmälda,5,FALSE),"")</f>
        <v/>
      </c>
      <c r="D118" s="52"/>
      <c r="E118" s="57"/>
      <c r="F118" s="66"/>
      <c r="G118" s="63"/>
    </row>
    <row r="119" spans="1:7" ht="25" hidden="1" customHeight="1" x14ac:dyDescent="0.25">
      <c r="A119" s="104" t="s">
        <v>28</v>
      </c>
      <c r="B119" s="44"/>
      <c r="C119" s="75" t="str">
        <f>IF($B119&lt;&gt;"",VLOOKUP($B119,Alla_anmälda,5,FALSE),"")</f>
        <v/>
      </c>
      <c r="D119" s="52"/>
      <c r="E119" s="57"/>
      <c r="F119" s="66"/>
      <c r="G119" s="63"/>
    </row>
    <row r="120" spans="1:7" ht="25" hidden="1" customHeight="1" thickBot="1" x14ac:dyDescent="0.3">
      <c r="A120" s="105" t="s">
        <v>29</v>
      </c>
      <c r="B120" s="45"/>
      <c r="C120" s="48" t="str">
        <f>IF($B120&lt;&gt;"",VLOOKUP($B120,Alla_anmälda,5,FALSE),"")</f>
        <v/>
      </c>
      <c r="D120" s="53"/>
      <c r="E120" s="59"/>
      <c r="F120" s="67"/>
      <c r="G120" s="64"/>
    </row>
    <row r="121" spans="1:7" ht="25" hidden="1" customHeight="1" thickTop="1" thickBot="1" x14ac:dyDescent="0.3">
      <c r="A121" s="19" t="s">
        <v>46</v>
      </c>
      <c r="B121" s="42"/>
      <c r="C121" s="16"/>
      <c r="D121" s="50"/>
      <c r="E121" s="50"/>
      <c r="F121" s="61"/>
      <c r="G121" s="61"/>
    </row>
    <row r="122" spans="1:7" ht="25" hidden="1" customHeight="1" thickTop="1" x14ac:dyDescent="0.25">
      <c r="A122" s="103" t="s">
        <v>26</v>
      </c>
      <c r="B122" s="43"/>
      <c r="C122" s="46" t="str">
        <f>IF($B122&lt;&gt;"",VLOOKUP($B122,Alla_anmälda,5,FALSE),"")</f>
        <v/>
      </c>
      <c r="D122" s="51"/>
      <c r="E122" s="55"/>
      <c r="F122" s="65"/>
      <c r="G122" s="62"/>
    </row>
    <row r="123" spans="1:7" ht="25" hidden="1" customHeight="1" x14ac:dyDescent="0.25">
      <c r="A123" s="104" t="s">
        <v>27</v>
      </c>
      <c r="B123" s="44"/>
      <c r="C123" s="75" t="str">
        <f>IF($B123&lt;&gt;"",VLOOKUP($B123,Alla_anmälda,5,FALSE),"")</f>
        <v/>
      </c>
      <c r="D123" s="52"/>
      <c r="E123" s="57"/>
      <c r="F123" s="66"/>
      <c r="G123" s="63"/>
    </row>
    <row r="124" spans="1:7" ht="25" hidden="1" customHeight="1" x14ac:dyDescent="0.25">
      <c r="A124" s="104" t="s">
        <v>28</v>
      </c>
      <c r="B124" s="44"/>
      <c r="C124" s="75" t="str">
        <f>IF($B124&lt;&gt;"",VLOOKUP($B124,Alla_anmälda,5,FALSE),"")</f>
        <v/>
      </c>
      <c r="D124" s="52"/>
      <c r="E124" s="57"/>
      <c r="F124" s="66"/>
      <c r="G124" s="63"/>
    </row>
    <row r="125" spans="1:7" ht="25" hidden="1" customHeight="1" thickBot="1" x14ac:dyDescent="0.3">
      <c r="A125" s="105" t="s">
        <v>29</v>
      </c>
      <c r="B125" s="45"/>
      <c r="C125" s="48" t="str">
        <f>IF($B125&lt;&gt;"",VLOOKUP($B125,Alla_anmälda,5,FALSE),"")</f>
        <v/>
      </c>
      <c r="D125" s="53"/>
      <c r="E125" s="59"/>
      <c r="F125" s="67"/>
      <c r="G125" s="64"/>
    </row>
    <row r="126" spans="1:7" ht="25" hidden="1" customHeight="1" thickTop="1" thickBot="1" x14ac:dyDescent="0.3">
      <c r="A126" s="19" t="s">
        <v>46</v>
      </c>
      <c r="B126" s="42"/>
      <c r="C126" s="16"/>
      <c r="D126" s="50"/>
      <c r="E126" s="50"/>
      <c r="F126" s="61"/>
      <c r="G126" s="61"/>
    </row>
    <row r="127" spans="1:7" ht="25" hidden="1" customHeight="1" thickTop="1" x14ac:dyDescent="0.25">
      <c r="A127" s="103" t="s">
        <v>26</v>
      </c>
      <c r="B127" s="43"/>
      <c r="C127" s="46" t="str">
        <f>IF($B127&lt;&gt;"",VLOOKUP($B127,Alla_anmälda,5,FALSE),"")</f>
        <v/>
      </c>
      <c r="D127" s="51"/>
      <c r="E127" s="55"/>
      <c r="F127" s="65"/>
      <c r="G127" s="62"/>
    </row>
    <row r="128" spans="1:7" ht="25" hidden="1" customHeight="1" x14ac:dyDescent="0.25">
      <c r="A128" s="104" t="s">
        <v>27</v>
      </c>
      <c r="B128" s="44"/>
      <c r="C128" s="75" t="str">
        <f>IF($B128&lt;&gt;"",VLOOKUP($B128,Alla_anmälda,5,FALSE),"")</f>
        <v/>
      </c>
      <c r="D128" s="52"/>
      <c r="E128" s="57"/>
      <c r="F128" s="66"/>
      <c r="G128" s="63"/>
    </row>
    <row r="129" spans="1:7" ht="25" hidden="1" customHeight="1" x14ac:dyDescent="0.25">
      <c r="A129" s="104" t="s">
        <v>28</v>
      </c>
      <c r="B129" s="44"/>
      <c r="C129" s="75" t="str">
        <f>IF($B129&lt;&gt;"",VLOOKUP($B129,Alla_anmälda,5,FALSE),"")</f>
        <v/>
      </c>
      <c r="D129" s="52"/>
      <c r="E129" s="57"/>
      <c r="F129" s="66"/>
      <c r="G129" s="63"/>
    </row>
    <row r="130" spans="1:7" ht="25" hidden="1" customHeight="1" thickBot="1" x14ac:dyDescent="0.3">
      <c r="A130" s="105" t="s">
        <v>29</v>
      </c>
      <c r="B130" s="45"/>
      <c r="C130" s="48" t="str">
        <f>IF($B130&lt;&gt;"",VLOOKUP($B130,Alla_anmälda,5,FALSE),"")</f>
        <v/>
      </c>
      <c r="D130" s="53"/>
      <c r="E130" s="59"/>
      <c r="F130" s="67"/>
      <c r="G130" s="64"/>
    </row>
    <row r="131" spans="1:7" ht="25" hidden="1" customHeight="1" thickTop="1" x14ac:dyDescent="0.25"/>
    <row r="132" spans="1:7" ht="25" hidden="1" customHeight="1" x14ac:dyDescent="0.25"/>
    <row r="133" spans="1:7" ht="25" hidden="1" customHeight="1" x14ac:dyDescent="0.25"/>
    <row r="134" spans="1:7" ht="25" hidden="1" customHeight="1" x14ac:dyDescent="0.25"/>
    <row r="135" spans="1:7" ht="25" hidden="1" customHeight="1" x14ac:dyDescent="0.25"/>
    <row r="136" spans="1:7" ht="25" hidden="1" customHeight="1" x14ac:dyDescent="0.25"/>
    <row r="137" spans="1:7" ht="25" hidden="1" customHeight="1" x14ac:dyDescent="0.25"/>
    <row r="138" spans="1:7" ht="25" hidden="1" customHeight="1" x14ac:dyDescent="0.25"/>
    <row r="139" spans="1:7" ht="25" hidden="1" customHeight="1" x14ac:dyDescent="0.25"/>
    <row r="140" spans="1:7" ht="25" hidden="1" customHeight="1" x14ac:dyDescent="0.25"/>
    <row r="141" spans="1:7" ht="25" hidden="1" customHeight="1" x14ac:dyDescent="0.25"/>
    <row r="142" spans="1:7" ht="25" hidden="1" customHeight="1" x14ac:dyDescent="0.25"/>
    <row r="143" spans="1:7" ht="25" hidden="1" customHeight="1" x14ac:dyDescent="0.25"/>
    <row r="144" spans="1:7" ht="25" hidden="1" customHeight="1" x14ac:dyDescent="0.25"/>
    <row r="145" ht="25" hidden="1" customHeight="1" x14ac:dyDescent="0.25"/>
    <row r="146" ht="25" hidden="1" customHeight="1" x14ac:dyDescent="0.25"/>
    <row r="147" ht="25" hidden="1" customHeight="1" x14ac:dyDescent="0.25"/>
    <row r="148" ht="25" hidden="1" customHeight="1" x14ac:dyDescent="0.25"/>
    <row r="149" ht="25" hidden="1" customHeight="1" x14ac:dyDescent="0.25"/>
    <row r="150" ht="25" hidden="1" customHeight="1" x14ac:dyDescent="0.25"/>
    <row r="151" ht="25" customHeight="1" thickTop="1" x14ac:dyDescent="0.25"/>
  </sheetData>
  <printOptions horizontalCentered="1"/>
  <pageMargins left="0.7" right="0.7" top="0.75" bottom="0.75" header="0.3" footer="0.3"/>
  <pageSetup paperSize="9" scale="83" orientation="portrait" verticalDpi="300" r:id="rId1"/>
  <headerFooter alignWithMargins="0">
    <oddHeader>&amp;L&amp;K000000NORRKÖPING&amp;C&amp;12&amp;K000000FINAL
HANAR&amp;R&amp;8&amp;K000000&amp;A
2026-07-11</oddHeader>
  </headerFooter>
  <rowBreaks count="1" manualBreakCount="1">
    <brk id="25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9</vt:i4>
      </vt:variant>
      <vt:variant>
        <vt:lpstr>Namngivna områden</vt:lpstr>
      </vt:variant>
      <vt:variant>
        <vt:i4>7</vt:i4>
      </vt:variant>
    </vt:vector>
  </HeadingPairs>
  <TitlesOfParts>
    <vt:vector size="16" baseType="lpstr">
      <vt:lpstr>Anmälda</vt:lpstr>
      <vt:lpstr>Deltagarlista</vt:lpstr>
      <vt:lpstr>Heat försök</vt:lpstr>
      <vt:lpstr>Kort</vt:lpstr>
      <vt:lpstr>Försök 1</vt:lpstr>
      <vt:lpstr>Försök 2</vt:lpstr>
      <vt:lpstr>Resultat 1+2</vt:lpstr>
      <vt:lpstr>Semifinal</vt:lpstr>
      <vt:lpstr>Final</vt:lpstr>
      <vt:lpstr>Alla_anmälda</vt:lpstr>
      <vt:lpstr>'Heat försök'!Utskriftsområde</vt:lpstr>
      <vt:lpstr>Kort!Utskriftsområde</vt:lpstr>
      <vt:lpstr>Semifinal!Utskriftsområde</vt:lpstr>
      <vt:lpstr>Anmälda!Utskriftsrubriker</vt:lpstr>
      <vt:lpstr>Deltagarlista!Utskriftsrubriker</vt:lpstr>
      <vt:lpstr>'Heat försök'!Utskriftsrubriker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VBB BECO</dc:creator>
  <cp:lastModifiedBy>Göran Svensson</cp:lastModifiedBy>
  <cp:lastPrinted>2026-07-08T15:35:15Z</cp:lastPrinted>
  <dcterms:created xsi:type="dcterms:W3CDTF">2001-08-07T19:53:14Z</dcterms:created>
  <dcterms:modified xsi:type="dcterms:W3CDTF">2026-07-11T22:02:31Z</dcterms:modified>
</cp:coreProperties>
</file>